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розрахунки -липень " sheetId="1" r:id="rId1"/>
    <sheet name="зведен (07)" sheetId="2" r:id="rId2"/>
  </sheets>
  <externalReferences>
    <externalReference r:id="rId3"/>
    <externalReference r:id="rId4"/>
  </externalReferences>
  <definedNames>
    <definedName name="_xlnm._FilterDatabase" localSheetId="0" hidden="1">'розрахунки -липень '!$A$4:$K$148</definedName>
    <definedName name="EXCEL_VER">12</definedName>
    <definedName name="PRINT_DATE">"26.10.2017 09:57:05"</definedName>
    <definedName name="PRINTER">"Eксель_Імпорт (XlRpt)  ДержКазначейство ЦА, Копичко Олександр"</definedName>
    <definedName name="REP_CREATOR">"User"</definedName>
    <definedName name="Матеріали_двірник" localSheetId="0">[1]БАЗА!$B$41</definedName>
    <definedName name="Матеріали_двірник">[1]БАЗА!$B$41</definedName>
    <definedName name="Матеріали_Ел_монтер" localSheetId="0">[1]БАЗА!$B$44</definedName>
    <definedName name="Матеріали_Ел_монтер">[1]БАЗА!$B$44</definedName>
    <definedName name="Накладні" localSheetId="0">[1]БАЗА!$B$39</definedName>
    <definedName name="Накладні">[1]БАЗА!$B$39</definedName>
    <definedName name="Слюсар_елекзв" localSheetId="0">[1]БАЗА!$C$44</definedName>
    <definedName name="Слюсар_елекзв">[1]БАЗА!$C$44</definedName>
    <definedName name="цены" localSheetId="0">'[2]данные ВПР'!$B$6:$D$34</definedName>
    <definedName name="цены">'[2]данные ВПР'!$B$6:$D$34</definedName>
  </definedNames>
  <calcPr calcId="124519"/>
</workbook>
</file>

<file path=xl/calcChain.xml><?xml version="1.0" encoding="utf-8"?>
<calcChain xmlns="http://schemas.openxmlformats.org/spreadsheetml/2006/main">
  <c r="T144" i="2"/>
  <c r="S144"/>
  <c r="R144"/>
  <c r="Q144"/>
  <c r="P144"/>
  <c r="O144"/>
  <c r="N144"/>
  <c r="M144"/>
  <c r="L144"/>
  <c r="K144"/>
  <c r="J144"/>
  <c r="I144"/>
  <c r="H144"/>
  <c r="G144"/>
  <c r="F144"/>
  <c r="E144"/>
  <c r="D144"/>
  <c r="D146" s="1"/>
  <c r="K145" i="1"/>
  <c r="K146" s="1"/>
  <c r="G145"/>
  <c r="F145"/>
  <c r="E145"/>
  <c r="D145"/>
  <c r="I144"/>
  <c r="H144"/>
  <c r="J144" s="1"/>
  <c r="I143"/>
  <c r="H143"/>
  <c r="J143" s="1"/>
  <c r="I142"/>
  <c r="H142"/>
  <c r="J142" s="1"/>
  <c r="I141"/>
  <c r="H141"/>
  <c r="J141" s="1"/>
  <c r="I140"/>
  <c r="H140"/>
  <c r="J140" s="1"/>
  <c r="I139"/>
  <c r="H139"/>
  <c r="J139" s="1"/>
  <c r="I138"/>
  <c r="H138"/>
  <c r="J138" s="1"/>
  <c r="I137"/>
  <c r="H137"/>
  <c r="J137" s="1"/>
  <c r="I136"/>
  <c r="H136"/>
  <c r="J136" s="1"/>
  <c r="I135"/>
  <c r="H135"/>
  <c r="J135" s="1"/>
  <c r="I134"/>
  <c r="H134"/>
  <c r="J134" s="1"/>
  <c r="I133"/>
  <c r="H133"/>
  <c r="J133" s="1"/>
  <c r="I132"/>
  <c r="H132"/>
  <c r="J132" s="1"/>
  <c r="I131"/>
  <c r="H131"/>
  <c r="J131" s="1"/>
  <c r="I130"/>
  <c r="H130"/>
  <c r="J130" s="1"/>
  <c r="I129"/>
  <c r="H129"/>
  <c r="J129" s="1"/>
  <c r="I128"/>
  <c r="H128"/>
  <c r="J128" s="1"/>
  <c r="I127"/>
  <c r="H127"/>
  <c r="J127" s="1"/>
  <c r="I126"/>
  <c r="H126"/>
  <c r="J126" s="1"/>
  <c r="I125"/>
  <c r="H125"/>
  <c r="J125" s="1"/>
  <c r="I124"/>
  <c r="H124"/>
  <c r="J124" s="1"/>
  <c r="I123"/>
  <c r="H123"/>
  <c r="J123" s="1"/>
  <c r="I122"/>
  <c r="H122"/>
  <c r="J122" s="1"/>
  <c r="I121"/>
  <c r="H121"/>
  <c r="J121" s="1"/>
  <c r="I120"/>
  <c r="H120"/>
  <c r="J120" s="1"/>
  <c r="I119"/>
  <c r="H119"/>
  <c r="J119" s="1"/>
  <c r="I118"/>
  <c r="H118"/>
  <c r="J118" s="1"/>
  <c r="I117"/>
  <c r="H117"/>
  <c r="J117" s="1"/>
  <c r="I116"/>
  <c r="H116"/>
  <c r="J116" s="1"/>
  <c r="I115"/>
  <c r="H115"/>
  <c r="J115" s="1"/>
  <c r="I114"/>
  <c r="H114"/>
  <c r="J114" s="1"/>
  <c r="I113"/>
  <c r="H113"/>
  <c r="J113" s="1"/>
  <c r="I112"/>
  <c r="H112"/>
  <c r="J112" s="1"/>
  <c r="I111"/>
  <c r="H111"/>
  <c r="J111" s="1"/>
  <c r="I110"/>
  <c r="H110"/>
  <c r="J110" s="1"/>
  <c r="I109"/>
  <c r="H109"/>
  <c r="J109" s="1"/>
  <c r="I108"/>
  <c r="H108"/>
  <c r="J108" s="1"/>
  <c r="I107"/>
  <c r="H107"/>
  <c r="J107" s="1"/>
  <c r="I106"/>
  <c r="H106"/>
  <c r="J106" s="1"/>
  <c r="I105"/>
  <c r="H105"/>
  <c r="J105" s="1"/>
  <c r="I104"/>
  <c r="H104"/>
  <c r="J104" s="1"/>
  <c r="I103"/>
  <c r="H103"/>
  <c r="J103" s="1"/>
  <c r="I102"/>
  <c r="H102"/>
  <c r="J102" s="1"/>
  <c r="I101"/>
  <c r="H101"/>
  <c r="J101" s="1"/>
  <c r="I100"/>
  <c r="H100"/>
  <c r="J100" s="1"/>
  <c r="I99"/>
  <c r="H99"/>
  <c r="J99" s="1"/>
  <c r="I98"/>
  <c r="H98"/>
  <c r="J98" s="1"/>
  <c r="I97"/>
  <c r="H97"/>
  <c r="J97" s="1"/>
  <c r="I96"/>
  <c r="H96"/>
  <c r="J96" s="1"/>
  <c r="I95"/>
  <c r="H95"/>
  <c r="J95" s="1"/>
  <c r="I94"/>
  <c r="H94"/>
  <c r="J94" s="1"/>
  <c r="I93"/>
  <c r="H93"/>
  <c r="J93" s="1"/>
  <c r="I92"/>
  <c r="H92"/>
  <c r="J92" s="1"/>
  <c r="I91"/>
  <c r="H91"/>
  <c r="J91" s="1"/>
  <c r="I90"/>
  <c r="H90"/>
  <c r="J90" s="1"/>
  <c r="I89"/>
  <c r="H89"/>
  <c r="J89" s="1"/>
  <c r="I88"/>
  <c r="H88"/>
  <c r="J88" s="1"/>
  <c r="I87"/>
  <c r="H87"/>
  <c r="J87" s="1"/>
  <c r="I86"/>
  <c r="H86"/>
  <c r="J86" s="1"/>
  <c r="I85"/>
  <c r="H85"/>
  <c r="J85" s="1"/>
  <c r="I84"/>
  <c r="H84"/>
  <c r="J84" s="1"/>
  <c r="I83"/>
  <c r="H83"/>
  <c r="J83" s="1"/>
  <c r="I82"/>
  <c r="H82"/>
  <c r="J82" s="1"/>
  <c r="I81"/>
  <c r="H81"/>
  <c r="J81" s="1"/>
  <c r="I80"/>
  <c r="H80"/>
  <c r="J80" s="1"/>
  <c r="I79"/>
  <c r="H79"/>
  <c r="J79" s="1"/>
  <c r="I78"/>
  <c r="H78"/>
  <c r="J78" s="1"/>
  <c r="I77"/>
  <c r="H77"/>
  <c r="J77" s="1"/>
  <c r="I76"/>
  <c r="H76"/>
  <c r="J76" s="1"/>
  <c r="I75"/>
  <c r="H75"/>
  <c r="J75" s="1"/>
  <c r="I74"/>
  <c r="H74"/>
  <c r="J74" s="1"/>
  <c r="I73"/>
  <c r="H73"/>
  <c r="J73" s="1"/>
  <c r="I72"/>
  <c r="H72"/>
  <c r="J72" s="1"/>
  <c r="I71"/>
  <c r="H71"/>
  <c r="J71" s="1"/>
  <c r="I70"/>
  <c r="H70"/>
  <c r="J70" s="1"/>
  <c r="I69"/>
  <c r="H69"/>
  <c r="J69" s="1"/>
  <c r="I68"/>
  <c r="H68"/>
  <c r="J68" s="1"/>
  <c r="I67"/>
  <c r="H67"/>
  <c r="J67" s="1"/>
  <c r="I66"/>
  <c r="H66"/>
  <c r="J66" s="1"/>
  <c r="I65"/>
  <c r="H65"/>
  <c r="J65" s="1"/>
  <c r="I64"/>
  <c r="H64"/>
  <c r="J64" s="1"/>
  <c r="I63"/>
  <c r="H63"/>
  <c r="J63" s="1"/>
  <c r="I62"/>
  <c r="H62"/>
  <c r="J62" s="1"/>
  <c r="I61"/>
  <c r="H61"/>
  <c r="J61" s="1"/>
  <c r="I60"/>
  <c r="H60"/>
  <c r="J60" s="1"/>
  <c r="I59"/>
  <c r="H59"/>
  <c r="J59" s="1"/>
  <c r="I58"/>
  <c r="H58"/>
  <c r="J58" s="1"/>
  <c r="I57"/>
  <c r="H57"/>
  <c r="J57" s="1"/>
  <c r="I56"/>
  <c r="H56"/>
  <c r="J56" s="1"/>
  <c r="I55"/>
  <c r="H55"/>
  <c r="J55" s="1"/>
  <c r="I54"/>
  <c r="H54"/>
  <c r="J54" s="1"/>
  <c r="I53"/>
  <c r="H53"/>
  <c r="J53" s="1"/>
  <c r="I52"/>
  <c r="H52"/>
  <c r="J52" s="1"/>
  <c r="I51"/>
  <c r="H51"/>
  <c r="J51" s="1"/>
  <c r="I50"/>
  <c r="H50"/>
  <c r="J50" s="1"/>
  <c r="I49"/>
  <c r="H49"/>
  <c r="J49" s="1"/>
  <c r="I48"/>
  <c r="H48"/>
  <c r="J48" s="1"/>
  <c r="I47"/>
  <c r="H47"/>
  <c r="J47" s="1"/>
  <c r="I46"/>
  <c r="H46"/>
  <c r="J46" s="1"/>
  <c r="I45"/>
  <c r="H45"/>
  <c r="J45" s="1"/>
  <c r="I44"/>
  <c r="H44"/>
  <c r="J44" s="1"/>
  <c r="I43"/>
  <c r="H43"/>
  <c r="J43" s="1"/>
  <c r="I42"/>
  <c r="H42"/>
  <c r="J42" s="1"/>
  <c r="I41"/>
  <c r="H41"/>
  <c r="J41" s="1"/>
  <c r="I40"/>
  <c r="H40"/>
  <c r="J40" s="1"/>
  <c r="I39"/>
  <c r="H39"/>
  <c r="J39" s="1"/>
  <c r="I38"/>
  <c r="H38"/>
  <c r="J38" s="1"/>
  <c r="I37"/>
  <c r="H37"/>
  <c r="J37" s="1"/>
  <c r="I36"/>
  <c r="H36"/>
  <c r="J36" s="1"/>
  <c r="I35"/>
  <c r="H35"/>
  <c r="J35" s="1"/>
  <c r="I34"/>
  <c r="H34"/>
  <c r="J34" s="1"/>
  <c r="I33"/>
  <c r="H33"/>
  <c r="J33" s="1"/>
  <c r="I32"/>
  <c r="H32"/>
  <c r="J32" s="1"/>
  <c r="I31"/>
  <c r="H31"/>
  <c r="J31" s="1"/>
  <c r="I30"/>
  <c r="H30"/>
  <c r="J30" s="1"/>
  <c r="I29"/>
  <c r="H29"/>
  <c r="J29" s="1"/>
  <c r="I28"/>
  <c r="H28"/>
  <c r="J28" s="1"/>
  <c r="I27"/>
  <c r="H27"/>
  <c r="J27" s="1"/>
  <c r="I26"/>
  <c r="H26"/>
  <c r="J26" s="1"/>
  <c r="I25"/>
  <c r="H25"/>
  <c r="J25" s="1"/>
  <c r="I24"/>
  <c r="H24"/>
  <c r="J24" s="1"/>
  <c r="I23"/>
  <c r="H23"/>
  <c r="J23" s="1"/>
  <c r="I22"/>
  <c r="H22"/>
  <c r="J22" s="1"/>
  <c r="I21"/>
  <c r="H21"/>
  <c r="J21" s="1"/>
  <c r="I20"/>
  <c r="H20"/>
  <c r="J20" s="1"/>
  <c r="I19"/>
  <c r="H19"/>
  <c r="J19" s="1"/>
  <c r="I18"/>
  <c r="H18"/>
  <c r="J18" s="1"/>
  <c r="I17"/>
  <c r="H17"/>
  <c r="J17" s="1"/>
  <c r="I16"/>
  <c r="H16"/>
  <c r="J16" s="1"/>
  <c r="I15"/>
  <c r="H15"/>
  <c r="J15" s="1"/>
  <c r="I14"/>
  <c r="H14"/>
  <c r="J14" s="1"/>
  <c r="I13"/>
  <c r="H13"/>
  <c r="J13" s="1"/>
  <c r="I12"/>
  <c r="H12"/>
  <c r="J12" s="1"/>
  <c r="I11"/>
  <c r="H11"/>
  <c r="J11" s="1"/>
  <c r="I10"/>
  <c r="H10"/>
  <c r="J10" s="1"/>
  <c r="I9"/>
  <c r="H9"/>
  <c r="J9" s="1"/>
  <c r="I8"/>
  <c r="H8"/>
  <c r="J8" s="1"/>
  <c r="I7"/>
  <c r="H7"/>
  <c r="J7" s="1"/>
  <c r="I6"/>
  <c r="I145" s="1"/>
  <c r="H6"/>
  <c r="J6" s="1"/>
  <c r="J145" s="1"/>
  <c r="H145" l="1"/>
  <c r="I146" s="1"/>
</calcChain>
</file>

<file path=xl/sharedStrings.xml><?xml version="1.0" encoding="utf-8"?>
<sst xmlns="http://schemas.openxmlformats.org/spreadsheetml/2006/main" count="357" uniqueCount="100">
  <si>
    <t>ІНФОРМАЦІЯ</t>
  </si>
  <si>
    <t xml:space="preserve">про стан розрахунків населенням за послуги з управління будинками та фактичні витрати підприємства </t>
  </si>
  <si>
    <t>за</t>
  </si>
  <si>
    <t>липень</t>
  </si>
  <si>
    <t>2019 року</t>
  </si>
  <si>
    <t>№ з/п</t>
  </si>
  <si>
    <t>Адреса</t>
  </si>
  <si>
    <t>№ будинку</t>
  </si>
  <si>
    <t>Заг.площа квартир, кв. м.</t>
  </si>
  <si>
    <t>Заборгованість (+), переплата (-) на 01.07.19</t>
  </si>
  <si>
    <t>Нараховане на місяць з ПДВ</t>
  </si>
  <si>
    <t>сплачено    з ПДВ</t>
  </si>
  <si>
    <t>Нараховане на місяць без ПДВ</t>
  </si>
  <si>
    <t>сплачено  без ПДВ</t>
  </si>
  <si>
    <t>Заборгованість (+), переплата (-) на 01.08.19</t>
  </si>
  <si>
    <t>Фактичні витрати за липень 19 р.</t>
  </si>
  <si>
    <t xml:space="preserve"> Б.Олійника</t>
  </si>
  <si>
    <t>151 стрелецькоі дівізіі</t>
  </si>
  <si>
    <t>Національна</t>
  </si>
  <si>
    <t>Б.Хмельницького</t>
  </si>
  <si>
    <t>Будівельників</t>
  </si>
  <si>
    <t>Будівельників    (ліфт)</t>
  </si>
  <si>
    <t>Будівельників (І поверх)</t>
  </si>
  <si>
    <t>В.Трудова</t>
  </si>
  <si>
    <t>4А</t>
  </si>
  <si>
    <t>Визволення</t>
  </si>
  <si>
    <t>Гастело</t>
  </si>
  <si>
    <t>Горького</t>
  </si>
  <si>
    <t>Декабрістів</t>
  </si>
  <si>
    <t>Добролюбова</t>
  </si>
  <si>
    <t>Медична</t>
  </si>
  <si>
    <t>11(2)</t>
  </si>
  <si>
    <t>Свободи</t>
  </si>
  <si>
    <t>Киівська</t>
  </si>
  <si>
    <t>1А(5)</t>
  </si>
  <si>
    <t>Киівська            (ліфт)</t>
  </si>
  <si>
    <t>1А(9)</t>
  </si>
  <si>
    <t>Киівська   (І поверх)</t>
  </si>
  <si>
    <t>Комарова</t>
  </si>
  <si>
    <t>Комарова   (ліфт)</t>
  </si>
  <si>
    <t>Комарова  (І поверх)</t>
  </si>
  <si>
    <t>Костьольна</t>
  </si>
  <si>
    <t>Кривоноса</t>
  </si>
  <si>
    <t>Соборна</t>
  </si>
  <si>
    <t>Соборна     (ліфт)</t>
  </si>
  <si>
    <t>Соборна   (І поверх)</t>
  </si>
  <si>
    <t>40а</t>
  </si>
  <si>
    <t>86а</t>
  </si>
  <si>
    <t>Магістральна</t>
  </si>
  <si>
    <t>Мира</t>
  </si>
  <si>
    <t>Москаленко</t>
  </si>
  <si>
    <t>Одеська</t>
  </si>
  <si>
    <t>29-1</t>
  </si>
  <si>
    <t>51А</t>
  </si>
  <si>
    <t>57А</t>
  </si>
  <si>
    <t>85А</t>
  </si>
  <si>
    <t>Павлова     (ліфт)</t>
  </si>
  <si>
    <t>Павлова   (І поверх)</t>
  </si>
  <si>
    <t>Павлова</t>
  </si>
  <si>
    <t>Пушкіна</t>
  </si>
  <si>
    <t>В.Брезденюка</t>
  </si>
  <si>
    <t>Тичини</t>
  </si>
  <si>
    <t>М.Грушевського</t>
  </si>
  <si>
    <t>Франко</t>
  </si>
  <si>
    <t>Цілинна</t>
  </si>
  <si>
    <t>35а</t>
  </si>
  <si>
    <t>Центральна</t>
  </si>
  <si>
    <t>Шекінська</t>
  </si>
  <si>
    <t>Шекінська   (ліфт)</t>
  </si>
  <si>
    <t>53а</t>
  </si>
  <si>
    <t>Шекінська   (І поверх)</t>
  </si>
  <si>
    <t>55а</t>
  </si>
  <si>
    <t>Шекінська    (ліфт)</t>
  </si>
  <si>
    <t>55в</t>
  </si>
  <si>
    <t>Шекінська    (І поверх)</t>
  </si>
  <si>
    <t>п-д Киівський</t>
  </si>
  <si>
    <t>пр-ок Гвардійський</t>
  </si>
  <si>
    <t>пр-ок Народний</t>
  </si>
  <si>
    <t>% відшкодування</t>
  </si>
  <si>
    <t>Зведена таблиця з фактичних витрат по видам послуг за</t>
  </si>
  <si>
    <t>Загальна площа нежитлових приміщень кв.м.</t>
  </si>
  <si>
    <t>Прибирання прибудинкової території в тому числі в зимовий період</t>
  </si>
  <si>
    <t>Прибирання  підвалу, технічних поверхів та покрівлі</t>
  </si>
  <si>
    <t>Прибирання сходових клітин</t>
  </si>
  <si>
    <t>Техобслуговування</t>
  </si>
  <si>
    <t xml:space="preserve">Придбання послуг для забезпечення функціонування  спільного майна багатоквартирного будинку (згідно договорам).
</t>
  </si>
  <si>
    <t>Послуги майстра адміністратора (менеджера уравителя багатоквартирного будинку)</t>
  </si>
  <si>
    <t>Всього витрати на утримання будинків</t>
  </si>
  <si>
    <t>Винагорода управітелю</t>
  </si>
  <si>
    <t>Всього</t>
  </si>
  <si>
    <t>внутрішньобудинкових систем: холодного водопостачання, водовідведення та насосних (за наявності):</t>
  </si>
  <si>
    <t xml:space="preserve">мереж  електропостачання (освітлення МЗК) </t>
  </si>
  <si>
    <t>Обслуговування ДВК</t>
  </si>
  <si>
    <t xml:space="preserve">ел.ен. для освітлення МЗК </t>
  </si>
  <si>
    <t>ел.ен. для живлення ліфтів</t>
  </si>
  <si>
    <t>ТО ліфтів</t>
  </si>
  <si>
    <t>Дератизація</t>
  </si>
  <si>
    <t>Обслуговування димових та вентиляційних каналів</t>
  </si>
  <si>
    <t>Інтернаціональна</t>
  </si>
  <si>
    <t>74а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</si>
</sst>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0.000"/>
    <numFmt numFmtId="165" formatCode="0.0000"/>
    <numFmt numFmtId="166" formatCode="_(* #,##0.00_);_(* \(#,##0.00\);_(* &quot;-&quot;??_);_(@_)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7.5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name val="Times New Roman"/>
      <family val="1"/>
      <charset val="204"/>
    </font>
    <font>
      <sz val="7.5"/>
      <color rgb="FFFF0000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4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24" fillId="0" borderId="0"/>
    <xf numFmtId="0" fontId="23" fillId="0" borderId="0" applyNumberFormat="0" applyFont="0" applyFill="0" applyBorder="0" applyAlignment="0" applyProtection="0">
      <alignment vertical="top"/>
    </xf>
    <xf numFmtId="0" fontId="2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1" fillId="0" borderId="0"/>
    <xf numFmtId="0" fontId="2" fillId="0" borderId="0"/>
    <xf numFmtId="0" fontId="24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/>
    <xf numFmtId="0" fontId="25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23" fillId="0" borderId="0"/>
    <xf numFmtId="0" fontId="1" fillId="0" borderId="0"/>
    <xf numFmtId="0" fontId="27" fillId="0" borderId="0"/>
    <xf numFmtId="0" fontId="2" fillId="0" borderId="0"/>
    <xf numFmtId="0" fontId="2" fillId="0" borderId="0"/>
    <xf numFmtId="0" fontId="25" fillId="0" borderId="0"/>
    <xf numFmtId="0" fontId="4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3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1" applyFont="1"/>
    <xf numFmtId="0" fontId="2" fillId="0" borderId="0" xfId="1"/>
    <xf numFmtId="0" fontId="3" fillId="0" borderId="0" xfId="1" applyFont="1"/>
    <xf numFmtId="0" fontId="3" fillId="0" borderId="0" xfId="1" applyFont="1" applyFill="1"/>
    <xf numFmtId="0" fontId="5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Fill="1"/>
    <xf numFmtId="0" fontId="5" fillId="0" borderId="0" xfId="1" applyFont="1" applyFill="1"/>
    <xf numFmtId="0" fontId="6" fillId="0" borderId="3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textRotation="90" wrapText="1"/>
    </xf>
    <xf numFmtId="0" fontId="9" fillId="0" borderId="3" xfId="1" applyFont="1" applyFill="1" applyBorder="1" applyAlignment="1">
      <alignment horizontal="center" textRotation="90" wrapText="1"/>
    </xf>
    <xf numFmtId="0" fontId="9" fillId="0" borderId="4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textRotation="90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top" wrapText="1"/>
    </xf>
    <xf numFmtId="0" fontId="10" fillId="4" borderId="4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/>
    </xf>
    <xf numFmtId="0" fontId="4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5" borderId="4" xfId="0" applyFont="1" applyFill="1" applyBorder="1"/>
    <xf numFmtId="0" fontId="5" fillId="0" borderId="4" xfId="1" applyFont="1" applyFill="1" applyBorder="1" applyAlignment="1"/>
    <xf numFmtId="2" fontId="5" fillId="0" borderId="4" xfId="1" applyNumberFormat="1" applyFont="1" applyFill="1" applyBorder="1" applyAlignment="1"/>
    <xf numFmtId="0" fontId="5" fillId="0" borderId="4" xfId="0" applyFont="1" applyBorder="1" applyAlignment="1"/>
    <xf numFmtId="0" fontId="5" fillId="4" borderId="4" xfId="1" applyFont="1" applyFill="1" applyBorder="1" applyAlignment="1"/>
    <xf numFmtId="164" fontId="5" fillId="0" borderId="4" xfId="0" applyNumberFormat="1" applyFont="1" applyBorder="1"/>
    <xf numFmtId="0" fontId="4" fillId="0" borderId="0" xfId="1" applyFont="1" applyAlignment="1"/>
    <xf numFmtId="0" fontId="2" fillId="0" borderId="0" xfId="1" applyAlignment="1"/>
    <xf numFmtId="0" fontId="5" fillId="0" borderId="5" xfId="1" applyFont="1" applyFill="1" applyBorder="1" applyAlignment="1">
      <alignment horizontal="center" wrapText="1"/>
    </xf>
    <xf numFmtId="0" fontId="5" fillId="5" borderId="5" xfId="0" applyFont="1" applyFill="1" applyBorder="1"/>
    <xf numFmtId="164" fontId="5" fillId="0" borderId="5" xfId="0" applyNumberFormat="1" applyFont="1" applyBorder="1"/>
    <xf numFmtId="3" fontId="5" fillId="0" borderId="6" xfId="1" applyNumberFormat="1" applyFont="1" applyBorder="1" applyAlignment="1">
      <alignment horizontal="center" wrapText="1"/>
    </xf>
    <xf numFmtId="0" fontId="11" fillId="0" borderId="5" xfId="1" applyFont="1" applyBorder="1" applyAlignment="1">
      <alignment horizontal="left" wrapText="1"/>
    </xf>
    <xf numFmtId="0" fontId="4" fillId="0" borderId="5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center" wrapText="1"/>
    </xf>
    <xf numFmtId="0" fontId="5" fillId="0" borderId="0" xfId="1" applyFont="1" applyAlignment="1"/>
    <xf numFmtId="0" fontId="5" fillId="6" borderId="5" xfId="1" applyFont="1" applyFill="1" applyBorder="1" applyAlignment="1">
      <alignment horizontal="center" wrapText="1"/>
    </xf>
    <xf numFmtId="0" fontId="4" fillId="0" borderId="4" xfId="1" applyFont="1" applyBorder="1" applyAlignment="1">
      <alignment horizontal="left" wrapText="1"/>
    </xf>
    <xf numFmtId="0" fontId="5" fillId="0" borderId="4" xfId="1" applyFont="1" applyBorder="1" applyAlignment="1">
      <alignment horizontal="center" wrapText="1"/>
    </xf>
    <xf numFmtId="49" fontId="5" fillId="0" borderId="4" xfId="1" applyNumberFormat="1" applyFont="1" applyBorder="1" applyAlignment="1">
      <alignment horizontal="center" wrapText="1"/>
    </xf>
    <xf numFmtId="0" fontId="5" fillId="7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left" wrapText="1"/>
    </xf>
    <xf numFmtId="0" fontId="9" fillId="0" borderId="4" xfId="1" applyFont="1" applyFill="1" applyBorder="1" applyAlignment="1">
      <alignment horizontal="center"/>
    </xf>
    <xf numFmtId="4" fontId="12" fillId="0" borderId="1" xfId="1" applyNumberFormat="1" applyFont="1" applyFill="1" applyBorder="1" applyAlignment="1">
      <alignment horizontal="center"/>
    </xf>
    <xf numFmtId="0" fontId="9" fillId="4" borderId="4" xfId="1" applyFont="1" applyFill="1" applyBorder="1"/>
    <xf numFmtId="0" fontId="5" fillId="0" borderId="4" xfId="1" applyFont="1" applyFill="1" applyBorder="1"/>
    <xf numFmtId="0" fontId="5" fillId="0" borderId="3" xfId="1" applyFont="1" applyFill="1" applyBorder="1"/>
    <xf numFmtId="2" fontId="5" fillId="0" borderId="0" xfId="1" applyNumberFormat="1" applyFont="1"/>
    <xf numFmtId="0" fontId="2" fillId="0" borderId="0" xfId="1" applyFill="1"/>
    <xf numFmtId="2" fontId="5" fillId="0" borderId="7" xfId="1" applyNumberFormat="1" applyFont="1" applyFill="1" applyBorder="1"/>
    <xf numFmtId="0" fontId="5" fillId="0" borderId="4" xfId="1" applyFont="1" applyBorder="1"/>
    <xf numFmtId="4" fontId="9" fillId="0" borderId="0" xfId="1" applyNumberFormat="1" applyFont="1" applyBorder="1"/>
    <xf numFmtId="0" fontId="13" fillId="0" borderId="8" xfId="0" applyFont="1" applyBorder="1" applyAlignment="1">
      <alignment vertical="top"/>
    </xf>
    <xf numFmtId="0" fontId="13" fillId="0" borderId="8" xfId="0" applyFont="1" applyBorder="1" applyAlignment="1">
      <alignment vertical="top" wrapText="1"/>
    </xf>
    <xf numFmtId="0" fontId="13" fillId="0" borderId="0" xfId="1" applyFont="1"/>
    <xf numFmtId="0" fontId="15" fillId="4" borderId="4" xfId="1" applyFont="1" applyFill="1" applyBorder="1" applyAlignment="1">
      <alignment horizontal="center" vertical="center" wrapText="1" readingOrder="1"/>
    </xf>
    <xf numFmtId="0" fontId="18" fillId="4" borderId="4" xfId="1" applyFont="1" applyFill="1" applyBorder="1" applyAlignment="1">
      <alignment horizontal="center" vertical="center" wrapText="1" readingOrder="1"/>
    </xf>
    <xf numFmtId="0" fontId="18" fillId="3" borderId="4" xfId="1" applyFont="1" applyFill="1" applyBorder="1" applyAlignment="1">
      <alignment horizontal="center" vertical="center" wrapText="1" readingOrder="1"/>
    </xf>
    <xf numFmtId="0" fontId="15" fillId="0" borderId="4" xfId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left" wrapText="1"/>
    </xf>
    <xf numFmtId="2" fontId="19" fillId="0" borderId="4" xfId="0" applyNumberFormat="1" applyFont="1" applyBorder="1" applyAlignment="1">
      <alignment horizontal="center" wrapText="1"/>
    </xf>
    <xf numFmtId="165" fontId="5" fillId="0" borderId="4" xfId="0" applyNumberFormat="1" applyFont="1" applyBorder="1"/>
    <xf numFmtId="164" fontId="5" fillId="4" borderId="4" xfId="0" applyNumberFormat="1" applyFont="1" applyFill="1" applyBorder="1"/>
    <xf numFmtId="165" fontId="5" fillId="4" borderId="4" xfId="0" applyNumberFormat="1" applyFont="1" applyFill="1" applyBorder="1"/>
    <xf numFmtId="165" fontId="19" fillId="0" borderId="4" xfId="0" applyNumberFormat="1" applyFont="1" applyBorder="1"/>
    <xf numFmtId="164" fontId="19" fillId="0" borderId="4" xfId="1" applyNumberFormat="1" applyFont="1" applyFill="1" applyBorder="1" applyAlignment="1">
      <alignment horizontal="center"/>
    </xf>
    <xf numFmtId="164" fontId="20" fillId="0" borderId="4" xfId="0" applyNumberFormat="1" applyFont="1" applyBorder="1"/>
    <xf numFmtId="164" fontId="9" fillId="8" borderId="4" xfId="0" applyNumberFormat="1" applyFont="1" applyFill="1" applyBorder="1"/>
    <xf numFmtId="164" fontId="9" fillId="0" borderId="4" xfId="0" applyNumberFormat="1" applyFont="1" applyBorder="1"/>
    <xf numFmtId="2" fontId="19" fillId="0" borderId="5" xfId="0" applyNumberFormat="1" applyFont="1" applyBorder="1" applyAlignment="1">
      <alignment horizontal="center" vertical="top" wrapText="1"/>
    </xf>
    <xf numFmtId="165" fontId="5" fillId="0" borderId="5" xfId="0" applyNumberFormat="1" applyFont="1" applyBorder="1"/>
    <xf numFmtId="165" fontId="19" fillId="0" borderId="5" xfId="0" applyNumberFormat="1" applyFont="1" applyBorder="1"/>
    <xf numFmtId="0" fontId="15" fillId="0" borderId="5" xfId="1" applyFont="1" applyBorder="1" applyAlignment="1">
      <alignment horizontal="left" wrapText="1"/>
    </xf>
    <xf numFmtId="165" fontId="19" fillId="0" borderId="5" xfId="0" applyNumberFormat="1" applyFont="1" applyFill="1" applyBorder="1"/>
    <xf numFmtId="165" fontId="5" fillId="0" borderId="5" xfId="0" applyNumberFormat="1" applyFont="1" applyFill="1" applyBorder="1"/>
    <xf numFmtId="2" fontId="19" fillId="0" borderId="5" xfId="0" applyNumberFormat="1" applyFont="1" applyFill="1" applyBorder="1" applyAlignment="1">
      <alignment horizontal="center" vertical="top" wrapText="1"/>
    </xf>
    <xf numFmtId="0" fontId="6" fillId="9" borderId="4" xfId="1" applyFont="1" applyFill="1" applyBorder="1" applyAlignment="1">
      <alignment horizontal="center"/>
    </xf>
    <xf numFmtId="0" fontId="5" fillId="9" borderId="5" xfId="1" applyFont="1" applyFill="1" applyBorder="1" applyAlignment="1">
      <alignment horizontal="left" wrapText="1"/>
    </xf>
    <xf numFmtId="0" fontId="5" fillId="9" borderId="6" xfId="1" applyFont="1" applyFill="1" applyBorder="1" applyAlignment="1">
      <alignment horizontal="center" wrapText="1"/>
    </xf>
    <xf numFmtId="0" fontId="5" fillId="9" borderId="5" xfId="1" applyFont="1" applyFill="1" applyBorder="1" applyAlignment="1">
      <alignment horizontal="center" wrapText="1"/>
    </xf>
    <xf numFmtId="2" fontId="19" fillId="9" borderId="5" xfId="0" applyNumberFormat="1" applyFont="1" applyFill="1" applyBorder="1" applyAlignment="1">
      <alignment horizontal="center" vertical="top" wrapText="1"/>
    </xf>
    <xf numFmtId="164" fontId="5" fillId="9" borderId="4" xfId="0" applyNumberFormat="1" applyFont="1" applyFill="1" applyBorder="1"/>
    <xf numFmtId="165" fontId="5" fillId="9" borderId="4" xfId="0" applyNumberFormat="1" applyFont="1" applyFill="1" applyBorder="1"/>
    <xf numFmtId="164" fontId="5" fillId="9" borderId="5" xfId="0" applyNumberFormat="1" applyFont="1" applyFill="1" applyBorder="1"/>
    <xf numFmtId="2" fontId="19" fillId="9" borderId="5" xfId="0" applyNumberFormat="1" applyFont="1" applyFill="1" applyBorder="1"/>
    <xf numFmtId="2" fontId="19" fillId="9" borderId="4" xfId="1" applyNumberFormat="1" applyFont="1" applyFill="1" applyBorder="1" applyAlignment="1">
      <alignment horizontal="center"/>
    </xf>
    <xf numFmtId="164" fontId="9" fillId="9" borderId="4" xfId="0" applyNumberFormat="1" applyFont="1" applyFill="1" applyBorder="1"/>
    <xf numFmtId="165" fontId="19" fillId="9" borderId="5" xfId="0" applyNumberFormat="1" applyFont="1" applyFill="1" applyBorder="1"/>
    <xf numFmtId="164" fontId="19" fillId="9" borderId="4" xfId="1" applyNumberFormat="1" applyFont="1" applyFill="1" applyBorder="1" applyAlignment="1">
      <alignment horizontal="center"/>
    </xf>
    <xf numFmtId="0" fontId="5" fillId="0" borderId="5" xfId="1" applyFont="1" applyFill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2" fontId="19" fillId="0" borderId="4" xfId="0" applyNumberFormat="1" applyFont="1" applyBorder="1" applyAlignment="1">
      <alignment horizontal="center" vertical="top" wrapText="1"/>
    </xf>
    <xf numFmtId="165" fontId="5" fillId="9" borderId="5" xfId="0" applyNumberFormat="1" applyFont="1" applyFill="1" applyBorder="1"/>
    <xf numFmtId="2" fontId="19" fillId="10" borderId="4" xfId="0" applyNumberFormat="1" applyFont="1" applyFill="1" applyBorder="1" applyAlignment="1">
      <alignment horizontal="center"/>
    </xf>
    <xf numFmtId="164" fontId="19" fillId="9" borderId="4" xfId="0" applyNumberFormat="1" applyFont="1" applyFill="1" applyBorder="1" applyAlignment="1">
      <alignment horizontal="center"/>
    </xf>
    <xf numFmtId="49" fontId="5" fillId="0" borderId="6" xfId="1" applyNumberFormat="1" applyFont="1" applyBorder="1" applyAlignment="1">
      <alignment horizontal="center" wrapText="1"/>
    </xf>
    <xf numFmtId="0" fontId="19" fillId="0" borderId="5" xfId="1" applyFont="1" applyFill="1" applyBorder="1" applyAlignment="1">
      <alignment horizontal="center" wrapText="1"/>
    </xf>
    <xf numFmtId="0" fontId="19" fillId="9" borderId="5" xfId="1" applyFont="1" applyFill="1" applyBorder="1" applyAlignment="1">
      <alignment horizontal="center" wrapText="1"/>
    </xf>
    <xf numFmtId="164" fontId="19" fillId="9" borderId="5" xfId="0" applyNumberFormat="1" applyFont="1" applyFill="1" applyBorder="1"/>
    <xf numFmtId="164" fontId="19" fillId="10" borderId="4" xfId="0" applyNumberFormat="1" applyFont="1" applyFill="1" applyBorder="1" applyAlignment="1">
      <alignment horizontal="center"/>
    </xf>
    <xf numFmtId="164" fontId="19" fillId="0" borderId="5" xfId="0" applyNumberFormat="1" applyFont="1" applyBorder="1"/>
    <xf numFmtId="4" fontId="21" fillId="0" borderId="1" xfId="1" applyNumberFormat="1" applyFont="1" applyFill="1" applyBorder="1" applyAlignment="1">
      <alignment horizontal="center"/>
    </xf>
    <xf numFmtId="4" fontId="21" fillId="8" borderId="1" xfId="1" applyNumberFormat="1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top" wrapText="1"/>
    </xf>
    <xf numFmtId="0" fontId="5" fillId="0" borderId="0" xfId="1" applyFont="1" applyFill="1" applyBorder="1"/>
    <xf numFmtId="0" fontId="9" fillId="0" borderId="0" xfId="1" applyFont="1"/>
    <xf numFmtId="164" fontId="9" fillId="0" borderId="0" xfId="1" applyNumberFormat="1" applyFont="1"/>
    <xf numFmtId="4" fontId="21" fillId="0" borderId="0" xfId="1" applyNumberFormat="1" applyFont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1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15" fillId="8" borderId="3" xfId="0" applyFont="1" applyFill="1" applyBorder="1" applyAlignment="1">
      <alignment horizontal="center" vertical="center" textRotation="90" wrapText="1"/>
    </xf>
    <xf numFmtId="0" fontId="15" fillId="8" borderId="5" xfId="0" applyFont="1" applyFill="1" applyBorder="1" applyAlignment="1">
      <alignment horizontal="center" vertical="center" textRotation="90" wrapText="1"/>
    </xf>
    <xf numFmtId="0" fontId="17" fillId="0" borderId="3" xfId="1" applyFont="1" applyBorder="1" applyAlignment="1">
      <alignment horizontal="center" vertical="center" textRotation="90" wrapText="1" readingOrder="1"/>
    </xf>
    <xf numFmtId="0" fontId="17" fillId="0" borderId="5" xfId="1" applyFont="1" applyBorder="1" applyAlignment="1">
      <alignment horizontal="center" vertical="center" textRotation="90" wrapText="1" readingOrder="1"/>
    </xf>
    <xf numFmtId="0" fontId="12" fillId="0" borderId="3" xfId="1" applyFont="1" applyBorder="1" applyAlignment="1">
      <alignment horizontal="center" vertical="center" textRotation="90" wrapText="1" readingOrder="1"/>
    </xf>
    <xf numFmtId="0" fontId="12" fillId="0" borderId="5" xfId="1" applyFont="1" applyBorder="1" applyAlignment="1">
      <alignment horizontal="center" vertical="center" textRotation="90" wrapText="1" readingOrder="1"/>
    </xf>
    <xf numFmtId="0" fontId="13" fillId="0" borderId="9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3" fillId="0" borderId="11" xfId="1" applyFont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</cellXfs>
  <cellStyles count="60">
    <cellStyle name="Гиперссылка 2" xfId="2"/>
    <cellStyle name="Звичайний_Аркуш1" xfId="3"/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0"/>
    <cellStyle name="Обычный 17" xfId="11"/>
    <cellStyle name="Обычный 18" xfId="12"/>
    <cellStyle name="Обычный 18 2" xfId="13"/>
    <cellStyle name="Обычный 19" xfId="14"/>
    <cellStyle name="Обычный 2" xfId="15"/>
    <cellStyle name="Обычный 2 2" xfId="16"/>
    <cellStyle name="Обычный 2 2 2" xfId="17"/>
    <cellStyle name="Обычный 2 2 3" xfId="1"/>
    <cellStyle name="Обычный 2 3" xfId="18"/>
    <cellStyle name="Обычный 2 4" xfId="19"/>
    <cellStyle name="Обычный 2 5" xfId="20"/>
    <cellStyle name="Обычный 2 5 2" xfId="21"/>
    <cellStyle name="Обычный 2 6" xfId="22"/>
    <cellStyle name="Обычный 2 7" xfId="23"/>
    <cellStyle name="Обычный 2 8" xfId="24"/>
    <cellStyle name="Обычный 20" xfId="25"/>
    <cellStyle name="Обычный 21" xfId="26"/>
    <cellStyle name="Обычный 22" xfId="27"/>
    <cellStyle name="Обычный 23" xfId="28"/>
    <cellStyle name="Обычный 24" xfId="29"/>
    <cellStyle name="Обычный 25" xfId="30"/>
    <cellStyle name="Обычный 26" xfId="31"/>
    <cellStyle name="Обычный 27" xfId="32"/>
    <cellStyle name="Обычный 28" xfId="33"/>
    <cellStyle name="Обычный 29" xfId="34"/>
    <cellStyle name="Обычный 3" xfId="35"/>
    <cellStyle name="Обычный 3 2" xfId="36"/>
    <cellStyle name="Обычный 30" xfId="37"/>
    <cellStyle name="Обычный 30 2" xfId="38"/>
    <cellStyle name="Обычный 31" xfId="39"/>
    <cellStyle name="Обычный 32" xfId="40"/>
    <cellStyle name="Обычный 33" xfId="41"/>
    <cellStyle name="Обычный 34" xfId="42"/>
    <cellStyle name="Обычный 4" xfId="43"/>
    <cellStyle name="Обычный 4 2" xfId="44"/>
    <cellStyle name="Обычный 4 2 2" xfId="45"/>
    <cellStyle name="Обычный 4 3" xfId="46"/>
    <cellStyle name="Обычный 4 4" xfId="47"/>
    <cellStyle name="Обычный 5" xfId="48"/>
    <cellStyle name="Обычный 5 2" xfId="49"/>
    <cellStyle name="Обычный 6" xfId="50"/>
    <cellStyle name="Обычный 6 2" xfId="51"/>
    <cellStyle name="Обычный 7" xfId="52"/>
    <cellStyle name="Обычный 8" xfId="53"/>
    <cellStyle name="Обычный 9" xfId="54"/>
    <cellStyle name="Процентный 2" xfId="55"/>
    <cellStyle name="Процентный 2 2" xfId="56"/>
    <cellStyle name="Тысячи [0]_Лист1 (2)" xfId="57"/>
    <cellStyle name="Тысячи_Лист1 (2)" xfId="58"/>
    <cellStyle name="Финансовый 2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50;&#1043;/&#1082;&#1091;&#1096;&#1077;&#1088;/defaul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50;&#1043;/&#1082;&#1091;&#1096;&#1077;&#1088;/&#1089;&#1087;&#1077;&#1094;&#1086;&#1076;&#1077;&#1078;&#1076;&#1072;+&#1080;&#1085;&#1074;&#1077;&#1085;&#1090;&#1072;&#1088;&#1100;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6"/>
      <sheetName val="Всього тариф"/>
      <sheetName val="Ремонт"/>
      <sheetName val="Освітлення МЗК"/>
      <sheetName val="Дератиз"/>
      <sheetName val="ТО ВБС"/>
      <sheetName val="Прибирання підвалів"/>
      <sheetName val="Прибирання сходових"/>
      <sheetName val="Прибирання прибудинкової"/>
      <sheetName val="БАЗА"/>
      <sheetName val="начисления в месяц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9">
          <cell r="B39">
            <v>0.7</v>
          </cell>
        </row>
        <row r="41">
          <cell r="B41">
            <v>223.69916666666666</v>
          </cell>
        </row>
        <row r="44">
          <cell r="B44">
            <v>64.3</v>
          </cell>
          <cell r="C44">
            <v>137.18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кладные по АВС"/>
      <sheetName val="накладные по вентканалам"/>
      <sheetName val="хозблок"/>
      <sheetName val="хозблок (2)"/>
      <sheetName val="данные ВПР"/>
      <sheetName val="маляр"/>
      <sheetName val="покрівельник"/>
      <sheetName val="тесляр"/>
      <sheetName val="столяр"/>
      <sheetName val="електромонтер"/>
      <sheetName val="електрогазозварник"/>
      <sheetName val="слюсар-сантех."/>
      <sheetName val="паспортист"/>
      <sheetName val="оператор"/>
      <sheetName val="ОР та АВР спецодяг"/>
      <sheetName val="ОР та АВР інвентар"/>
      <sheetName val="ОР та АВР матеріали"/>
      <sheetName val="дворник "/>
      <sheetName val="прибиральниця сх.кл."/>
      <sheetName val="прибиральниця сл.прим. "/>
      <sheetName val="Лист4"/>
      <sheetName val="Лист7"/>
      <sheetName val="Лист8"/>
      <sheetName val="муляр "/>
      <sheetName val="штукату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B6" t="str">
            <v>Фатух бавовняний з нагрудником</v>
          </cell>
          <cell r="C6">
            <v>12</v>
          </cell>
          <cell r="D6">
            <v>60</v>
          </cell>
        </row>
        <row r="7">
          <cell r="B7" t="str">
            <v>Фартух з водонепроникної тканини</v>
          </cell>
          <cell r="C7">
            <v>12</v>
          </cell>
          <cell r="D7">
            <v>180</v>
          </cell>
        </row>
        <row r="8">
          <cell r="B8" t="str">
            <v>Жилет сигнальний</v>
          </cell>
          <cell r="C8">
            <v>24</v>
          </cell>
          <cell r="D8">
            <v>30</v>
          </cell>
        </row>
        <row r="9">
          <cell r="B9" t="str">
            <v>Плащ-дощовик</v>
          </cell>
          <cell r="C9">
            <v>36</v>
          </cell>
          <cell r="D9">
            <v>27</v>
          </cell>
        </row>
        <row r="10">
          <cell r="B10" t="str">
            <v>Косинка або берет</v>
          </cell>
          <cell r="C10">
            <v>12</v>
          </cell>
          <cell r="D10">
            <v>20</v>
          </cell>
        </row>
        <row r="11">
          <cell r="B11" t="str">
            <v>Халат бавовняний</v>
          </cell>
          <cell r="C11">
            <v>12</v>
          </cell>
          <cell r="D11">
            <v>65</v>
          </cell>
        </row>
        <row r="12">
          <cell r="B12" t="str">
            <v>Костюм бавовняний</v>
          </cell>
          <cell r="C12">
            <v>12</v>
          </cell>
          <cell r="D12">
            <v>160</v>
          </cell>
        </row>
        <row r="13">
          <cell r="B13" t="str">
            <v>Костюм брезентовий</v>
          </cell>
          <cell r="C13">
            <v>12</v>
          </cell>
          <cell r="D13">
            <v>190</v>
          </cell>
        </row>
        <row r="14">
          <cell r="B14" t="str">
            <v>Куртка бавовняна на утеп. підкладці</v>
          </cell>
          <cell r="C14">
            <v>36</v>
          </cell>
          <cell r="D14">
            <v>250</v>
          </cell>
        </row>
        <row r="15">
          <cell r="B15" t="str">
            <v>Штани бавовняні на утеп. підкладці</v>
          </cell>
          <cell r="C15">
            <v>36</v>
          </cell>
          <cell r="D15">
            <v>110</v>
          </cell>
        </row>
        <row r="16">
          <cell r="B16" t="str">
            <v>Штани брезентові</v>
          </cell>
          <cell r="C16">
            <v>12</v>
          </cell>
          <cell r="D16">
            <v>80</v>
          </cell>
        </row>
        <row r="17">
          <cell r="B17" t="str">
            <v>Чоботи, напівчоботі утепл.</v>
          </cell>
          <cell r="C17">
            <v>24</v>
          </cell>
          <cell r="D17">
            <v>190</v>
          </cell>
        </row>
        <row r="18">
          <cell r="B18" t="str">
            <v>Чоботи кирзові</v>
          </cell>
          <cell r="C18">
            <v>12</v>
          </cell>
          <cell r="D18">
            <v>40</v>
          </cell>
        </row>
        <row r="19">
          <cell r="B19" t="str">
            <v>Чоботи гумові</v>
          </cell>
          <cell r="C19">
            <v>12</v>
          </cell>
          <cell r="D19">
            <v>54</v>
          </cell>
        </row>
        <row r="20">
          <cell r="B20" t="str">
            <v>Черевики робочі</v>
          </cell>
          <cell r="C20">
            <v>12</v>
          </cell>
          <cell r="D20">
            <v>230</v>
          </cell>
        </row>
        <row r="21">
          <cell r="B21" t="str">
            <v>Галоші (чоботи) діелектричні</v>
          </cell>
          <cell r="C21">
            <v>12</v>
          </cell>
          <cell r="D21">
            <v>190</v>
          </cell>
        </row>
        <row r="22">
          <cell r="B22" t="str">
            <v>Наколінники брезентові на ваті</v>
          </cell>
          <cell r="C22">
            <v>6</v>
          </cell>
          <cell r="D22">
            <v>30</v>
          </cell>
        </row>
        <row r="23">
          <cell r="B23" t="str">
            <v>Рукавиці брезентові</v>
          </cell>
          <cell r="C23">
            <v>2</v>
          </cell>
          <cell r="D23">
            <v>20</v>
          </cell>
        </row>
        <row r="24">
          <cell r="B24" t="str">
            <v xml:space="preserve">Рукавиці діелектричні </v>
          </cell>
          <cell r="C24">
            <v>6</v>
          </cell>
          <cell r="D24">
            <v>76</v>
          </cell>
        </row>
        <row r="25">
          <cell r="B25" t="str">
            <v>Рукавиці комбіновані</v>
          </cell>
          <cell r="C25">
            <v>2</v>
          </cell>
          <cell r="D25">
            <v>6</v>
          </cell>
        </row>
        <row r="26">
          <cell r="B26" t="str">
            <v>Рукавиці гумові</v>
          </cell>
          <cell r="C26">
            <v>1</v>
          </cell>
          <cell r="D26">
            <v>12</v>
          </cell>
        </row>
        <row r="27">
          <cell r="B27" t="str">
            <v>Перчатки в'яз х/б</v>
          </cell>
          <cell r="C27">
            <v>2</v>
          </cell>
          <cell r="D27">
            <v>6</v>
          </cell>
        </row>
        <row r="28">
          <cell r="B28" t="str">
            <v>Окуляри захисні</v>
          </cell>
          <cell r="C28">
            <v>6</v>
          </cell>
          <cell r="D28">
            <v>35</v>
          </cell>
        </row>
        <row r="29">
          <cell r="B29" t="str">
            <v>Окуляри газозварювальника</v>
          </cell>
          <cell r="C29">
            <v>12</v>
          </cell>
          <cell r="D29">
            <v>96</v>
          </cell>
        </row>
        <row r="30">
          <cell r="B30" t="str">
            <v>Маска електрозварювальника</v>
          </cell>
          <cell r="C30">
            <v>24</v>
          </cell>
          <cell r="D30">
            <v>120</v>
          </cell>
        </row>
        <row r="31">
          <cell r="B31" t="str">
            <v>Респіратор</v>
          </cell>
          <cell r="C31">
            <v>6</v>
          </cell>
          <cell r="D31">
            <v>20</v>
          </cell>
        </row>
        <row r="32">
          <cell r="B32" t="str">
            <v>Каска</v>
          </cell>
          <cell r="C32">
            <v>60</v>
          </cell>
          <cell r="D32">
            <v>30</v>
          </cell>
        </row>
        <row r="33">
          <cell r="B33" t="str">
            <v>Пояс запобіжний</v>
          </cell>
          <cell r="C33">
            <v>6</v>
          </cell>
          <cell r="D33">
            <v>300</v>
          </cell>
        </row>
        <row r="34">
          <cell r="B34" t="str">
            <v>Мило</v>
          </cell>
          <cell r="C34">
            <v>1</v>
          </cell>
          <cell r="D34">
            <v>2.5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86"/>
  <sheetViews>
    <sheetView zoomScale="130" zoomScaleNormal="130" workbookViewId="0">
      <pane xSplit="11" ySplit="12" topLeftCell="L139" activePane="bottomRight" state="frozen"/>
      <selection activeCell="N132" sqref="N132"/>
      <selection pane="topRight" activeCell="N132" sqref="N132"/>
      <selection pane="bottomLeft" activeCell="N132" sqref="N132"/>
      <selection pane="bottomRight" activeCell="N132" sqref="N132"/>
    </sheetView>
  </sheetViews>
  <sheetFormatPr defaultRowHeight="12.75"/>
  <cols>
    <col min="1" max="1" width="3.85546875" style="5" customWidth="1"/>
    <col min="2" max="2" width="19.5703125" style="5" customWidth="1"/>
    <col min="3" max="3" width="6" style="5" customWidth="1"/>
    <col min="4" max="4" width="8" style="5" customWidth="1"/>
    <col min="5" max="5" width="9.140625" style="5" customWidth="1"/>
    <col min="6" max="6" width="7.85546875" style="8" customWidth="1"/>
    <col min="7" max="7" width="8.140625" style="7" customWidth="1"/>
    <col min="8" max="9" width="8" style="8" customWidth="1"/>
    <col min="10" max="10" width="8" style="5" customWidth="1"/>
    <col min="11" max="11" width="9.5703125" style="5" customWidth="1"/>
    <col min="12" max="15" width="9.140625" style="1"/>
    <col min="16" max="239" width="9.140625" style="2"/>
    <col min="240" max="240" width="3.85546875" style="2" customWidth="1"/>
    <col min="241" max="241" width="17" style="2" customWidth="1"/>
    <col min="242" max="243" width="6.42578125" style="2" customWidth="1"/>
    <col min="244" max="247" width="8" style="2" customWidth="1"/>
    <col min="248" max="248" width="7.85546875" style="2" customWidth="1"/>
    <col min="249" max="249" width="6.85546875" style="2" customWidth="1"/>
    <col min="250" max="250" width="7.85546875" style="2" customWidth="1"/>
    <col min="251" max="251" width="9.140625" style="2"/>
    <col min="252" max="253" width="6.85546875" style="2" customWidth="1"/>
    <col min="254" max="254" width="8.5703125" style="2" customWidth="1"/>
    <col min="255" max="495" width="9.140625" style="2"/>
    <col min="496" max="496" width="3.85546875" style="2" customWidth="1"/>
    <col min="497" max="497" width="17" style="2" customWidth="1"/>
    <col min="498" max="499" width="6.42578125" style="2" customWidth="1"/>
    <col min="500" max="503" width="8" style="2" customWidth="1"/>
    <col min="504" max="504" width="7.85546875" style="2" customWidth="1"/>
    <col min="505" max="505" width="6.85546875" style="2" customWidth="1"/>
    <col min="506" max="506" width="7.85546875" style="2" customWidth="1"/>
    <col min="507" max="507" width="9.140625" style="2"/>
    <col min="508" max="509" width="6.85546875" style="2" customWidth="1"/>
    <col min="510" max="510" width="8.5703125" style="2" customWidth="1"/>
    <col min="511" max="751" width="9.140625" style="2"/>
    <col min="752" max="752" width="3.85546875" style="2" customWidth="1"/>
    <col min="753" max="753" width="17" style="2" customWidth="1"/>
    <col min="754" max="755" width="6.42578125" style="2" customWidth="1"/>
    <col min="756" max="759" width="8" style="2" customWidth="1"/>
    <col min="760" max="760" width="7.85546875" style="2" customWidth="1"/>
    <col min="761" max="761" width="6.85546875" style="2" customWidth="1"/>
    <col min="762" max="762" width="7.85546875" style="2" customWidth="1"/>
    <col min="763" max="763" width="9.140625" style="2"/>
    <col min="764" max="765" width="6.85546875" style="2" customWidth="1"/>
    <col min="766" max="766" width="8.5703125" style="2" customWidth="1"/>
    <col min="767" max="1007" width="9.140625" style="2"/>
    <col min="1008" max="1008" width="3.85546875" style="2" customWidth="1"/>
    <col min="1009" max="1009" width="17" style="2" customWidth="1"/>
    <col min="1010" max="1011" width="6.42578125" style="2" customWidth="1"/>
    <col min="1012" max="1015" width="8" style="2" customWidth="1"/>
    <col min="1016" max="1016" width="7.85546875" style="2" customWidth="1"/>
    <col min="1017" max="1017" width="6.85546875" style="2" customWidth="1"/>
    <col min="1018" max="1018" width="7.85546875" style="2" customWidth="1"/>
    <col min="1019" max="1019" width="9.140625" style="2"/>
    <col min="1020" max="1021" width="6.85546875" style="2" customWidth="1"/>
    <col min="1022" max="1022" width="8.5703125" style="2" customWidth="1"/>
    <col min="1023" max="1263" width="9.140625" style="2"/>
    <col min="1264" max="1264" width="3.85546875" style="2" customWidth="1"/>
    <col min="1265" max="1265" width="17" style="2" customWidth="1"/>
    <col min="1266" max="1267" width="6.42578125" style="2" customWidth="1"/>
    <col min="1268" max="1271" width="8" style="2" customWidth="1"/>
    <col min="1272" max="1272" width="7.85546875" style="2" customWidth="1"/>
    <col min="1273" max="1273" width="6.85546875" style="2" customWidth="1"/>
    <col min="1274" max="1274" width="7.85546875" style="2" customWidth="1"/>
    <col min="1275" max="1275" width="9.140625" style="2"/>
    <col min="1276" max="1277" width="6.85546875" style="2" customWidth="1"/>
    <col min="1278" max="1278" width="8.5703125" style="2" customWidth="1"/>
    <col min="1279" max="1519" width="9.140625" style="2"/>
    <col min="1520" max="1520" width="3.85546875" style="2" customWidth="1"/>
    <col min="1521" max="1521" width="17" style="2" customWidth="1"/>
    <col min="1522" max="1523" width="6.42578125" style="2" customWidth="1"/>
    <col min="1524" max="1527" width="8" style="2" customWidth="1"/>
    <col min="1528" max="1528" width="7.85546875" style="2" customWidth="1"/>
    <col min="1529" max="1529" width="6.85546875" style="2" customWidth="1"/>
    <col min="1530" max="1530" width="7.85546875" style="2" customWidth="1"/>
    <col min="1531" max="1531" width="9.140625" style="2"/>
    <col min="1532" max="1533" width="6.85546875" style="2" customWidth="1"/>
    <col min="1534" max="1534" width="8.5703125" style="2" customWidth="1"/>
    <col min="1535" max="1775" width="9.140625" style="2"/>
    <col min="1776" max="1776" width="3.85546875" style="2" customWidth="1"/>
    <col min="1777" max="1777" width="17" style="2" customWidth="1"/>
    <col min="1778" max="1779" width="6.42578125" style="2" customWidth="1"/>
    <col min="1780" max="1783" width="8" style="2" customWidth="1"/>
    <col min="1784" max="1784" width="7.85546875" style="2" customWidth="1"/>
    <col min="1785" max="1785" width="6.85546875" style="2" customWidth="1"/>
    <col min="1786" max="1786" width="7.85546875" style="2" customWidth="1"/>
    <col min="1787" max="1787" width="9.140625" style="2"/>
    <col min="1788" max="1789" width="6.85546875" style="2" customWidth="1"/>
    <col min="1790" max="1790" width="8.5703125" style="2" customWidth="1"/>
    <col min="1791" max="2031" width="9.140625" style="2"/>
    <col min="2032" max="2032" width="3.85546875" style="2" customWidth="1"/>
    <col min="2033" max="2033" width="17" style="2" customWidth="1"/>
    <col min="2034" max="2035" width="6.42578125" style="2" customWidth="1"/>
    <col min="2036" max="2039" width="8" style="2" customWidth="1"/>
    <col min="2040" max="2040" width="7.85546875" style="2" customWidth="1"/>
    <col min="2041" max="2041" width="6.85546875" style="2" customWidth="1"/>
    <col min="2042" max="2042" width="7.85546875" style="2" customWidth="1"/>
    <col min="2043" max="2043" width="9.140625" style="2"/>
    <col min="2044" max="2045" width="6.85546875" style="2" customWidth="1"/>
    <col min="2046" max="2046" width="8.5703125" style="2" customWidth="1"/>
    <col min="2047" max="2287" width="9.140625" style="2"/>
    <col min="2288" max="2288" width="3.85546875" style="2" customWidth="1"/>
    <col min="2289" max="2289" width="17" style="2" customWidth="1"/>
    <col min="2290" max="2291" width="6.42578125" style="2" customWidth="1"/>
    <col min="2292" max="2295" width="8" style="2" customWidth="1"/>
    <col min="2296" max="2296" width="7.85546875" style="2" customWidth="1"/>
    <col min="2297" max="2297" width="6.85546875" style="2" customWidth="1"/>
    <col min="2298" max="2298" width="7.85546875" style="2" customWidth="1"/>
    <col min="2299" max="2299" width="9.140625" style="2"/>
    <col min="2300" max="2301" width="6.85546875" style="2" customWidth="1"/>
    <col min="2302" max="2302" width="8.5703125" style="2" customWidth="1"/>
    <col min="2303" max="2543" width="9.140625" style="2"/>
    <col min="2544" max="2544" width="3.85546875" style="2" customWidth="1"/>
    <col min="2545" max="2545" width="17" style="2" customWidth="1"/>
    <col min="2546" max="2547" width="6.42578125" style="2" customWidth="1"/>
    <col min="2548" max="2551" width="8" style="2" customWidth="1"/>
    <col min="2552" max="2552" width="7.85546875" style="2" customWidth="1"/>
    <col min="2553" max="2553" width="6.85546875" style="2" customWidth="1"/>
    <col min="2554" max="2554" width="7.85546875" style="2" customWidth="1"/>
    <col min="2555" max="2555" width="9.140625" style="2"/>
    <col min="2556" max="2557" width="6.85546875" style="2" customWidth="1"/>
    <col min="2558" max="2558" width="8.5703125" style="2" customWidth="1"/>
    <col min="2559" max="2799" width="9.140625" style="2"/>
    <col min="2800" max="2800" width="3.85546875" style="2" customWidth="1"/>
    <col min="2801" max="2801" width="17" style="2" customWidth="1"/>
    <col min="2802" max="2803" width="6.42578125" style="2" customWidth="1"/>
    <col min="2804" max="2807" width="8" style="2" customWidth="1"/>
    <col min="2808" max="2808" width="7.85546875" style="2" customWidth="1"/>
    <col min="2809" max="2809" width="6.85546875" style="2" customWidth="1"/>
    <col min="2810" max="2810" width="7.85546875" style="2" customWidth="1"/>
    <col min="2811" max="2811" width="9.140625" style="2"/>
    <col min="2812" max="2813" width="6.85546875" style="2" customWidth="1"/>
    <col min="2814" max="2814" width="8.5703125" style="2" customWidth="1"/>
    <col min="2815" max="3055" width="9.140625" style="2"/>
    <col min="3056" max="3056" width="3.85546875" style="2" customWidth="1"/>
    <col min="3057" max="3057" width="17" style="2" customWidth="1"/>
    <col min="3058" max="3059" width="6.42578125" style="2" customWidth="1"/>
    <col min="3060" max="3063" width="8" style="2" customWidth="1"/>
    <col min="3064" max="3064" width="7.85546875" style="2" customWidth="1"/>
    <col min="3065" max="3065" width="6.85546875" style="2" customWidth="1"/>
    <col min="3066" max="3066" width="7.85546875" style="2" customWidth="1"/>
    <col min="3067" max="3067" width="9.140625" style="2"/>
    <col min="3068" max="3069" width="6.85546875" style="2" customWidth="1"/>
    <col min="3070" max="3070" width="8.5703125" style="2" customWidth="1"/>
    <col min="3071" max="3311" width="9.140625" style="2"/>
    <col min="3312" max="3312" width="3.85546875" style="2" customWidth="1"/>
    <col min="3313" max="3313" width="17" style="2" customWidth="1"/>
    <col min="3314" max="3315" width="6.42578125" style="2" customWidth="1"/>
    <col min="3316" max="3319" width="8" style="2" customWidth="1"/>
    <col min="3320" max="3320" width="7.85546875" style="2" customWidth="1"/>
    <col min="3321" max="3321" width="6.85546875" style="2" customWidth="1"/>
    <col min="3322" max="3322" width="7.85546875" style="2" customWidth="1"/>
    <col min="3323" max="3323" width="9.140625" style="2"/>
    <col min="3324" max="3325" width="6.85546875" style="2" customWidth="1"/>
    <col min="3326" max="3326" width="8.5703125" style="2" customWidth="1"/>
    <col min="3327" max="3567" width="9.140625" style="2"/>
    <col min="3568" max="3568" width="3.85546875" style="2" customWidth="1"/>
    <col min="3569" max="3569" width="17" style="2" customWidth="1"/>
    <col min="3570" max="3571" width="6.42578125" style="2" customWidth="1"/>
    <col min="3572" max="3575" width="8" style="2" customWidth="1"/>
    <col min="3576" max="3576" width="7.85546875" style="2" customWidth="1"/>
    <col min="3577" max="3577" width="6.85546875" style="2" customWidth="1"/>
    <col min="3578" max="3578" width="7.85546875" style="2" customWidth="1"/>
    <col min="3579" max="3579" width="9.140625" style="2"/>
    <col min="3580" max="3581" width="6.85546875" style="2" customWidth="1"/>
    <col min="3582" max="3582" width="8.5703125" style="2" customWidth="1"/>
    <col min="3583" max="3823" width="9.140625" style="2"/>
    <col min="3824" max="3824" width="3.85546875" style="2" customWidth="1"/>
    <col min="3825" max="3825" width="17" style="2" customWidth="1"/>
    <col min="3826" max="3827" width="6.42578125" style="2" customWidth="1"/>
    <col min="3828" max="3831" width="8" style="2" customWidth="1"/>
    <col min="3832" max="3832" width="7.85546875" style="2" customWidth="1"/>
    <col min="3833" max="3833" width="6.85546875" style="2" customWidth="1"/>
    <col min="3834" max="3834" width="7.85546875" style="2" customWidth="1"/>
    <col min="3835" max="3835" width="9.140625" style="2"/>
    <col min="3836" max="3837" width="6.85546875" style="2" customWidth="1"/>
    <col min="3838" max="3838" width="8.5703125" style="2" customWidth="1"/>
    <col min="3839" max="4079" width="9.140625" style="2"/>
    <col min="4080" max="4080" width="3.85546875" style="2" customWidth="1"/>
    <col min="4081" max="4081" width="17" style="2" customWidth="1"/>
    <col min="4082" max="4083" width="6.42578125" style="2" customWidth="1"/>
    <col min="4084" max="4087" width="8" style="2" customWidth="1"/>
    <col min="4088" max="4088" width="7.85546875" style="2" customWidth="1"/>
    <col min="4089" max="4089" width="6.85546875" style="2" customWidth="1"/>
    <col min="4090" max="4090" width="7.85546875" style="2" customWidth="1"/>
    <col min="4091" max="4091" width="9.140625" style="2"/>
    <col min="4092" max="4093" width="6.85546875" style="2" customWidth="1"/>
    <col min="4094" max="4094" width="8.5703125" style="2" customWidth="1"/>
    <col min="4095" max="4335" width="9.140625" style="2"/>
    <col min="4336" max="4336" width="3.85546875" style="2" customWidth="1"/>
    <col min="4337" max="4337" width="17" style="2" customWidth="1"/>
    <col min="4338" max="4339" width="6.42578125" style="2" customWidth="1"/>
    <col min="4340" max="4343" width="8" style="2" customWidth="1"/>
    <col min="4344" max="4344" width="7.85546875" style="2" customWidth="1"/>
    <col min="4345" max="4345" width="6.85546875" style="2" customWidth="1"/>
    <col min="4346" max="4346" width="7.85546875" style="2" customWidth="1"/>
    <col min="4347" max="4347" width="9.140625" style="2"/>
    <col min="4348" max="4349" width="6.85546875" style="2" customWidth="1"/>
    <col min="4350" max="4350" width="8.5703125" style="2" customWidth="1"/>
    <col min="4351" max="4591" width="9.140625" style="2"/>
    <col min="4592" max="4592" width="3.85546875" style="2" customWidth="1"/>
    <col min="4593" max="4593" width="17" style="2" customWidth="1"/>
    <col min="4594" max="4595" width="6.42578125" style="2" customWidth="1"/>
    <col min="4596" max="4599" width="8" style="2" customWidth="1"/>
    <col min="4600" max="4600" width="7.85546875" style="2" customWidth="1"/>
    <col min="4601" max="4601" width="6.85546875" style="2" customWidth="1"/>
    <col min="4602" max="4602" width="7.85546875" style="2" customWidth="1"/>
    <col min="4603" max="4603" width="9.140625" style="2"/>
    <col min="4604" max="4605" width="6.85546875" style="2" customWidth="1"/>
    <col min="4606" max="4606" width="8.5703125" style="2" customWidth="1"/>
    <col min="4607" max="4847" width="9.140625" style="2"/>
    <col min="4848" max="4848" width="3.85546875" style="2" customWidth="1"/>
    <col min="4849" max="4849" width="17" style="2" customWidth="1"/>
    <col min="4850" max="4851" width="6.42578125" style="2" customWidth="1"/>
    <col min="4852" max="4855" width="8" style="2" customWidth="1"/>
    <col min="4856" max="4856" width="7.85546875" style="2" customWidth="1"/>
    <col min="4857" max="4857" width="6.85546875" style="2" customWidth="1"/>
    <col min="4858" max="4858" width="7.85546875" style="2" customWidth="1"/>
    <col min="4859" max="4859" width="9.140625" style="2"/>
    <col min="4860" max="4861" width="6.85546875" style="2" customWidth="1"/>
    <col min="4862" max="4862" width="8.5703125" style="2" customWidth="1"/>
    <col min="4863" max="5103" width="9.140625" style="2"/>
    <col min="5104" max="5104" width="3.85546875" style="2" customWidth="1"/>
    <col min="5105" max="5105" width="17" style="2" customWidth="1"/>
    <col min="5106" max="5107" width="6.42578125" style="2" customWidth="1"/>
    <col min="5108" max="5111" width="8" style="2" customWidth="1"/>
    <col min="5112" max="5112" width="7.85546875" style="2" customWidth="1"/>
    <col min="5113" max="5113" width="6.85546875" style="2" customWidth="1"/>
    <col min="5114" max="5114" width="7.85546875" style="2" customWidth="1"/>
    <col min="5115" max="5115" width="9.140625" style="2"/>
    <col min="5116" max="5117" width="6.85546875" style="2" customWidth="1"/>
    <col min="5118" max="5118" width="8.5703125" style="2" customWidth="1"/>
    <col min="5119" max="5359" width="9.140625" style="2"/>
    <col min="5360" max="5360" width="3.85546875" style="2" customWidth="1"/>
    <col min="5361" max="5361" width="17" style="2" customWidth="1"/>
    <col min="5362" max="5363" width="6.42578125" style="2" customWidth="1"/>
    <col min="5364" max="5367" width="8" style="2" customWidth="1"/>
    <col min="5368" max="5368" width="7.85546875" style="2" customWidth="1"/>
    <col min="5369" max="5369" width="6.85546875" style="2" customWidth="1"/>
    <col min="5370" max="5370" width="7.85546875" style="2" customWidth="1"/>
    <col min="5371" max="5371" width="9.140625" style="2"/>
    <col min="5372" max="5373" width="6.85546875" style="2" customWidth="1"/>
    <col min="5374" max="5374" width="8.5703125" style="2" customWidth="1"/>
    <col min="5375" max="5615" width="9.140625" style="2"/>
    <col min="5616" max="5616" width="3.85546875" style="2" customWidth="1"/>
    <col min="5617" max="5617" width="17" style="2" customWidth="1"/>
    <col min="5618" max="5619" width="6.42578125" style="2" customWidth="1"/>
    <col min="5620" max="5623" width="8" style="2" customWidth="1"/>
    <col min="5624" max="5624" width="7.85546875" style="2" customWidth="1"/>
    <col min="5625" max="5625" width="6.85546875" style="2" customWidth="1"/>
    <col min="5626" max="5626" width="7.85546875" style="2" customWidth="1"/>
    <col min="5627" max="5627" width="9.140625" style="2"/>
    <col min="5628" max="5629" width="6.85546875" style="2" customWidth="1"/>
    <col min="5630" max="5630" width="8.5703125" style="2" customWidth="1"/>
    <col min="5631" max="5871" width="9.140625" style="2"/>
    <col min="5872" max="5872" width="3.85546875" style="2" customWidth="1"/>
    <col min="5873" max="5873" width="17" style="2" customWidth="1"/>
    <col min="5874" max="5875" width="6.42578125" style="2" customWidth="1"/>
    <col min="5876" max="5879" width="8" style="2" customWidth="1"/>
    <col min="5880" max="5880" width="7.85546875" style="2" customWidth="1"/>
    <col min="5881" max="5881" width="6.85546875" style="2" customWidth="1"/>
    <col min="5882" max="5882" width="7.85546875" style="2" customWidth="1"/>
    <col min="5883" max="5883" width="9.140625" style="2"/>
    <col min="5884" max="5885" width="6.85546875" style="2" customWidth="1"/>
    <col min="5886" max="5886" width="8.5703125" style="2" customWidth="1"/>
    <col min="5887" max="6127" width="9.140625" style="2"/>
    <col min="6128" max="6128" width="3.85546875" style="2" customWidth="1"/>
    <col min="6129" max="6129" width="17" style="2" customWidth="1"/>
    <col min="6130" max="6131" width="6.42578125" style="2" customWidth="1"/>
    <col min="6132" max="6135" width="8" style="2" customWidth="1"/>
    <col min="6136" max="6136" width="7.85546875" style="2" customWidth="1"/>
    <col min="6137" max="6137" width="6.85546875" style="2" customWidth="1"/>
    <col min="6138" max="6138" width="7.85546875" style="2" customWidth="1"/>
    <col min="6139" max="6139" width="9.140625" style="2"/>
    <col min="6140" max="6141" width="6.85546875" style="2" customWidth="1"/>
    <col min="6142" max="6142" width="8.5703125" style="2" customWidth="1"/>
    <col min="6143" max="6383" width="9.140625" style="2"/>
    <col min="6384" max="6384" width="3.85546875" style="2" customWidth="1"/>
    <col min="6385" max="6385" width="17" style="2" customWidth="1"/>
    <col min="6386" max="6387" width="6.42578125" style="2" customWidth="1"/>
    <col min="6388" max="6391" width="8" style="2" customWidth="1"/>
    <col min="6392" max="6392" width="7.85546875" style="2" customWidth="1"/>
    <col min="6393" max="6393" width="6.85546875" style="2" customWidth="1"/>
    <col min="6394" max="6394" width="7.85546875" style="2" customWidth="1"/>
    <col min="6395" max="6395" width="9.140625" style="2"/>
    <col min="6396" max="6397" width="6.85546875" style="2" customWidth="1"/>
    <col min="6398" max="6398" width="8.5703125" style="2" customWidth="1"/>
    <col min="6399" max="6639" width="9.140625" style="2"/>
    <col min="6640" max="6640" width="3.85546875" style="2" customWidth="1"/>
    <col min="6641" max="6641" width="17" style="2" customWidth="1"/>
    <col min="6642" max="6643" width="6.42578125" style="2" customWidth="1"/>
    <col min="6644" max="6647" width="8" style="2" customWidth="1"/>
    <col min="6648" max="6648" width="7.85546875" style="2" customWidth="1"/>
    <col min="6649" max="6649" width="6.85546875" style="2" customWidth="1"/>
    <col min="6650" max="6650" width="7.85546875" style="2" customWidth="1"/>
    <col min="6651" max="6651" width="9.140625" style="2"/>
    <col min="6652" max="6653" width="6.85546875" style="2" customWidth="1"/>
    <col min="6654" max="6654" width="8.5703125" style="2" customWidth="1"/>
    <col min="6655" max="6895" width="9.140625" style="2"/>
    <col min="6896" max="6896" width="3.85546875" style="2" customWidth="1"/>
    <col min="6897" max="6897" width="17" style="2" customWidth="1"/>
    <col min="6898" max="6899" width="6.42578125" style="2" customWidth="1"/>
    <col min="6900" max="6903" width="8" style="2" customWidth="1"/>
    <col min="6904" max="6904" width="7.85546875" style="2" customWidth="1"/>
    <col min="6905" max="6905" width="6.85546875" style="2" customWidth="1"/>
    <col min="6906" max="6906" width="7.85546875" style="2" customWidth="1"/>
    <col min="6907" max="6907" width="9.140625" style="2"/>
    <col min="6908" max="6909" width="6.85546875" style="2" customWidth="1"/>
    <col min="6910" max="6910" width="8.5703125" style="2" customWidth="1"/>
    <col min="6911" max="7151" width="9.140625" style="2"/>
    <col min="7152" max="7152" width="3.85546875" style="2" customWidth="1"/>
    <col min="7153" max="7153" width="17" style="2" customWidth="1"/>
    <col min="7154" max="7155" width="6.42578125" style="2" customWidth="1"/>
    <col min="7156" max="7159" width="8" style="2" customWidth="1"/>
    <col min="7160" max="7160" width="7.85546875" style="2" customWidth="1"/>
    <col min="7161" max="7161" width="6.85546875" style="2" customWidth="1"/>
    <col min="7162" max="7162" width="7.85546875" style="2" customWidth="1"/>
    <col min="7163" max="7163" width="9.140625" style="2"/>
    <col min="7164" max="7165" width="6.85546875" style="2" customWidth="1"/>
    <col min="7166" max="7166" width="8.5703125" style="2" customWidth="1"/>
    <col min="7167" max="7407" width="9.140625" style="2"/>
    <col min="7408" max="7408" width="3.85546875" style="2" customWidth="1"/>
    <col min="7409" max="7409" width="17" style="2" customWidth="1"/>
    <col min="7410" max="7411" width="6.42578125" style="2" customWidth="1"/>
    <col min="7412" max="7415" width="8" style="2" customWidth="1"/>
    <col min="7416" max="7416" width="7.85546875" style="2" customWidth="1"/>
    <col min="7417" max="7417" width="6.85546875" style="2" customWidth="1"/>
    <col min="7418" max="7418" width="7.85546875" style="2" customWidth="1"/>
    <col min="7419" max="7419" width="9.140625" style="2"/>
    <col min="7420" max="7421" width="6.85546875" style="2" customWidth="1"/>
    <col min="7422" max="7422" width="8.5703125" style="2" customWidth="1"/>
    <col min="7423" max="7663" width="9.140625" style="2"/>
    <col min="7664" max="7664" width="3.85546875" style="2" customWidth="1"/>
    <col min="7665" max="7665" width="17" style="2" customWidth="1"/>
    <col min="7666" max="7667" width="6.42578125" style="2" customWidth="1"/>
    <col min="7668" max="7671" width="8" style="2" customWidth="1"/>
    <col min="7672" max="7672" width="7.85546875" style="2" customWidth="1"/>
    <col min="7673" max="7673" width="6.85546875" style="2" customWidth="1"/>
    <col min="7674" max="7674" width="7.85546875" style="2" customWidth="1"/>
    <col min="7675" max="7675" width="9.140625" style="2"/>
    <col min="7676" max="7677" width="6.85546875" style="2" customWidth="1"/>
    <col min="7678" max="7678" width="8.5703125" style="2" customWidth="1"/>
    <col min="7679" max="7919" width="9.140625" style="2"/>
    <col min="7920" max="7920" width="3.85546875" style="2" customWidth="1"/>
    <col min="7921" max="7921" width="17" style="2" customWidth="1"/>
    <col min="7922" max="7923" width="6.42578125" style="2" customWidth="1"/>
    <col min="7924" max="7927" width="8" style="2" customWidth="1"/>
    <col min="7928" max="7928" width="7.85546875" style="2" customWidth="1"/>
    <col min="7929" max="7929" width="6.85546875" style="2" customWidth="1"/>
    <col min="7930" max="7930" width="7.85546875" style="2" customWidth="1"/>
    <col min="7931" max="7931" width="9.140625" style="2"/>
    <col min="7932" max="7933" width="6.85546875" style="2" customWidth="1"/>
    <col min="7934" max="7934" width="8.5703125" style="2" customWidth="1"/>
    <col min="7935" max="8175" width="9.140625" style="2"/>
    <col min="8176" max="8176" width="3.85546875" style="2" customWidth="1"/>
    <col min="8177" max="8177" width="17" style="2" customWidth="1"/>
    <col min="8178" max="8179" width="6.42578125" style="2" customWidth="1"/>
    <col min="8180" max="8183" width="8" style="2" customWidth="1"/>
    <col min="8184" max="8184" width="7.85546875" style="2" customWidth="1"/>
    <col min="8185" max="8185" width="6.85546875" style="2" customWidth="1"/>
    <col min="8186" max="8186" width="7.85546875" style="2" customWidth="1"/>
    <col min="8187" max="8187" width="9.140625" style="2"/>
    <col min="8188" max="8189" width="6.85546875" style="2" customWidth="1"/>
    <col min="8190" max="8190" width="8.5703125" style="2" customWidth="1"/>
    <col min="8191" max="8431" width="9.140625" style="2"/>
    <col min="8432" max="8432" width="3.85546875" style="2" customWidth="1"/>
    <col min="8433" max="8433" width="17" style="2" customWidth="1"/>
    <col min="8434" max="8435" width="6.42578125" style="2" customWidth="1"/>
    <col min="8436" max="8439" width="8" style="2" customWidth="1"/>
    <col min="8440" max="8440" width="7.85546875" style="2" customWidth="1"/>
    <col min="8441" max="8441" width="6.85546875" style="2" customWidth="1"/>
    <col min="8442" max="8442" width="7.85546875" style="2" customWidth="1"/>
    <col min="8443" max="8443" width="9.140625" style="2"/>
    <col min="8444" max="8445" width="6.85546875" style="2" customWidth="1"/>
    <col min="8446" max="8446" width="8.5703125" style="2" customWidth="1"/>
    <col min="8447" max="8687" width="9.140625" style="2"/>
    <col min="8688" max="8688" width="3.85546875" style="2" customWidth="1"/>
    <col min="8689" max="8689" width="17" style="2" customWidth="1"/>
    <col min="8690" max="8691" width="6.42578125" style="2" customWidth="1"/>
    <col min="8692" max="8695" width="8" style="2" customWidth="1"/>
    <col min="8696" max="8696" width="7.85546875" style="2" customWidth="1"/>
    <col min="8697" max="8697" width="6.85546875" style="2" customWidth="1"/>
    <col min="8698" max="8698" width="7.85546875" style="2" customWidth="1"/>
    <col min="8699" max="8699" width="9.140625" style="2"/>
    <col min="8700" max="8701" width="6.85546875" style="2" customWidth="1"/>
    <col min="8702" max="8702" width="8.5703125" style="2" customWidth="1"/>
    <col min="8703" max="8943" width="9.140625" style="2"/>
    <col min="8944" max="8944" width="3.85546875" style="2" customWidth="1"/>
    <col min="8945" max="8945" width="17" style="2" customWidth="1"/>
    <col min="8946" max="8947" width="6.42578125" style="2" customWidth="1"/>
    <col min="8948" max="8951" width="8" style="2" customWidth="1"/>
    <col min="8952" max="8952" width="7.85546875" style="2" customWidth="1"/>
    <col min="8953" max="8953" width="6.85546875" style="2" customWidth="1"/>
    <col min="8954" max="8954" width="7.85546875" style="2" customWidth="1"/>
    <col min="8955" max="8955" width="9.140625" style="2"/>
    <col min="8956" max="8957" width="6.85546875" style="2" customWidth="1"/>
    <col min="8958" max="8958" width="8.5703125" style="2" customWidth="1"/>
    <col min="8959" max="9199" width="9.140625" style="2"/>
    <col min="9200" max="9200" width="3.85546875" style="2" customWidth="1"/>
    <col min="9201" max="9201" width="17" style="2" customWidth="1"/>
    <col min="9202" max="9203" width="6.42578125" style="2" customWidth="1"/>
    <col min="9204" max="9207" width="8" style="2" customWidth="1"/>
    <col min="9208" max="9208" width="7.85546875" style="2" customWidth="1"/>
    <col min="9209" max="9209" width="6.85546875" style="2" customWidth="1"/>
    <col min="9210" max="9210" width="7.85546875" style="2" customWidth="1"/>
    <col min="9211" max="9211" width="9.140625" style="2"/>
    <col min="9212" max="9213" width="6.85546875" style="2" customWidth="1"/>
    <col min="9214" max="9214" width="8.5703125" style="2" customWidth="1"/>
    <col min="9215" max="9455" width="9.140625" style="2"/>
    <col min="9456" max="9456" width="3.85546875" style="2" customWidth="1"/>
    <col min="9457" max="9457" width="17" style="2" customWidth="1"/>
    <col min="9458" max="9459" width="6.42578125" style="2" customWidth="1"/>
    <col min="9460" max="9463" width="8" style="2" customWidth="1"/>
    <col min="9464" max="9464" width="7.85546875" style="2" customWidth="1"/>
    <col min="9465" max="9465" width="6.85546875" style="2" customWidth="1"/>
    <col min="9466" max="9466" width="7.85546875" style="2" customWidth="1"/>
    <col min="9467" max="9467" width="9.140625" style="2"/>
    <col min="9468" max="9469" width="6.85546875" style="2" customWidth="1"/>
    <col min="9470" max="9470" width="8.5703125" style="2" customWidth="1"/>
    <col min="9471" max="9711" width="9.140625" style="2"/>
    <col min="9712" max="9712" width="3.85546875" style="2" customWidth="1"/>
    <col min="9713" max="9713" width="17" style="2" customWidth="1"/>
    <col min="9714" max="9715" width="6.42578125" style="2" customWidth="1"/>
    <col min="9716" max="9719" width="8" style="2" customWidth="1"/>
    <col min="9720" max="9720" width="7.85546875" style="2" customWidth="1"/>
    <col min="9721" max="9721" width="6.85546875" style="2" customWidth="1"/>
    <col min="9722" max="9722" width="7.85546875" style="2" customWidth="1"/>
    <col min="9723" max="9723" width="9.140625" style="2"/>
    <col min="9724" max="9725" width="6.85546875" style="2" customWidth="1"/>
    <col min="9726" max="9726" width="8.5703125" style="2" customWidth="1"/>
    <col min="9727" max="9967" width="9.140625" style="2"/>
    <col min="9968" max="9968" width="3.85546875" style="2" customWidth="1"/>
    <col min="9969" max="9969" width="17" style="2" customWidth="1"/>
    <col min="9970" max="9971" width="6.42578125" style="2" customWidth="1"/>
    <col min="9972" max="9975" width="8" style="2" customWidth="1"/>
    <col min="9976" max="9976" width="7.85546875" style="2" customWidth="1"/>
    <col min="9977" max="9977" width="6.85546875" style="2" customWidth="1"/>
    <col min="9978" max="9978" width="7.85546875" style="2" customWidth="1"/>
    <col min="9979" max="9979" width="9.140625" style="2"/>
    <col min="9980" max="9981" width="6.85546875" style="2" customWidth="1"/>
    <col min="9982" max="9982" width="8.5703125" style="2" customWidth="1"/>
    <col min="9983" max="10223" width="9.140625" style="2"/>
    <col min="10224" max="10224" width="3.85546875" style="2" customWidth="1"/>
    <col min="10225" max="10225" width="17" style="2" customWidth="1"/>
    <col min="10226" max="10227" width="6.42578125" style="2" customWidth="1"/>
    <col min="10228" max="10231" width="8" style="2" customWidth="1"/>
    <col min="10232" max="10232" width="7.85546875" style="2" customWidth="1"/>
    <col min="10233" max="10233" width="6.85546875" style="2" customWidth="1"/>
    <col min="10234" max="10234" width="7.85546875" style="2" customWidth="1"/>
    <col min="10235" max="10235" width="9.140625" style="2"/>
    <col min="10236" max="10237" width="6.85546875" style="2" customWidth="1"/>
    <col min="10238" max="10238" width="8.5703125" style="2" customWidth="1"/>
    <col min="10239" max="10479" width="9.140625" style="2"/>
    <col min="10480" max="10480" width="3.85546875" style="2" customWidth="1"/>
    <col min="10481" max="10481" width="17" style="2" customWidth="1"/>
    <col min="10482" max="10483" width="6.42578125" style="2" customWidth="1"/>
    <col min="10484" max="10487" width="8" style="2" customWidth="1"/>
    <col min="10488" max="10488" width="7.85546875" style="2" customWidth="1"/>
    <col min="10489" max="10489" width="6.85546875" style="2" customWidth="1"/>
    <col min="10490" max="10490" width="7.85546875" style="2" customWidth="1"/>
    <col min="10491" max="10491" width="9.140625" style="2"/>
    <col min="10492" max="10493" width="6.85546875" style="2" customWidth="1"/>
    <col min="10494" max="10494" width="8.5703125" style="2" customWidth="1"/>
    <col min="10495" max="10735" width="9.140625" style="2"/>
    <col min="10736" max="10736" width="3.85546875" style="2" customWidth="1"/>
    <col min="10737" max="10737" width="17" style="2" customWidth="1"/>
    <col min="10738" max="10739" width="6.42578125" style="2" customWidth="1"/>
    <col min="10740" max="10743" width="8" style="2" customWidth="1"/>
    <col min="10744" max="10744" width="7.85546875" style="2" customWidth="1"/>
    <col min="10745" max="10745" width="6.85546875" style="2" customWidth="1"/>
    <col min="10746" max="10746" width="7.85546875" style="2" customWidth="1"/>
    <col min="10747" max="10747" width="9.140625" style="2"/>
    <col min="10748" max="10749" width="6.85546875" style="2" customWidth="1"/>
    <col min="10750" max="10750" width="8.5703125" style="2" customWidth="1"/>
    <col min="10751" max="10991" width="9.140625" style="2"/>
    <col min="10992" max="10992" width="3.85546875" style="2" customWidth="1"/>
    <col min="10993" max="10993" width="17" style="2" customWidth="1"/>
    <col min="10994" max="10995" width="6.42578125" style="2" customWidth="1"/>
    <col min="10996" max="10999" width="8" style="2" customWidth="1"/>
    <col min="11000" max="11000" width="7.85546875" style="2" customWidth="1"/>
    <col min="11001" max="11001" width="6.85546875" style="2" customWidth="1"/>
    <col min="11002" max="11002" width="7.85546875" style="2" customWidth="1"/>
    <col min="11003" max="11003" width="9.140625" style="2"/>
    <col min="11004" max="11005" width="6.85546875" style="2" customWidth="1"/>
    <col min="11006" max="11006" width="8.5703125" style="2" customWidth="1"/>
    <col min="11007" max="11247" width="9.140625" style="2"/>
    <col min="11248" max="11248" width="3.85546875" style="2" customWidth="1"/>
    <col min="11249" max="11249" width="17" style="2" customWidth="1"/>
    <col min="11250" max="11251" width="6.42578125" style="2" customWidth="1"/>
    <col min="11252" max="11255" width="8" style="2" customWidth="1"/>
    <col min="11256" max="11256" width="7.85546875" style="2" customWidth="1"/>
    <col min="11257" max="11257" width="6.85546875" style="2" customWidth="1"/>
    <col min="11258" max="11258" width="7.85546875" style="2" customWidth="1"/>
    <col min="11259" max="11259" width="9.140625" style="2"/>
    <col min="11260" max="11261" width="6.85546875" style="2" customWidth="1"/>
    <col min="11262" max="11262" width="8.5703125" style="2" customWidth="1"/>
    <col min="11263" max="11503" width="9.140625" style="2"/>
    <col min="11504" max="11504" width="3.85546875" style="2" customWidth="1"/>
    <col min="11505" max="11505" width="17" style="2" customWidth="1"/>
    <col min="11506" max="11507" width="6.42578125" style="2" customWidth="1"/>
    <col min="11508" max="11511" width="8" style="2" customWidth="1"/>
    <col min="11512" max="11512" width="7.85546875" style="2" customWidth="1"/>
    <col min="11513" max="11513" width="6.85546875" style="2" customWidth="1"/>
    <col min="11514" max="11514" width="7.85546875" style="2" customWidth="1"/>
    <col min="11515" max="11515" width="9.140625" style="2"/>
    <col min="11516" max="11517" width="6.85546875" style="2" customWidth="1"/>
    <col min="11518" max="11518" width="8.5703125" style="2" customWidth="1"/>
    <col min="11519" max="11759" width="9.140625" style="2"/>
    <col min="11760" max="11760" width="3.85546875" style="2" customWidth="1"/>
    <col min="11761" max="11761" width="17" style="2" customWidth="1"/>
    <col min="11762" max="11763" width="6.42578125" style="2" customWidth="1"/>
    <col min="11764" max="11767" width="8" style="2" customWidth="1"/>
    <col min="11768" max="11768" width="7.85546875" style="2" customWidth="1"/>
    <col min="11769" max="11769" width="6.85546875" style="2" customWidth="1"/>
    <col min="11770" max="11770" width="7.85546875" style="2" customWidth="1"/>
    <col min="11771" max="11771" width="9.140625" style="2"/>
    <col min="11772" max="11773" width="6.85546875" style="2" customWidth="1"/>
    <col min="11774" max="11774" width="8.5703125" style="2" customWidth="1"/>
    <col min="11775" max="12015" width="9.140625" style="2"/>
    <col min="12016" max="12016" width="3.85546875" style="2" customWidth="1"/>
    <col min="12017" max="12017" width="17" style="2" customWidth="1"/>
    <col min="12018" max="12019" width="6.42578125" style="2" customWidth="1"/>
    <col min="12020" max="12023" width="8" style="2" customWidth="1"/>
    <col min="12024" max="12024" width="7.85546875" style="2" customWidth="1"/>
    <col min="12025" max="12025" width="6.85546875" style="2" customWidth="1"/>
    <col min="12026" max="12026" width="7.85546875" style="2" customWidth="1"/>
    <col min="12027" max="12027" width="9.140625" style="2"/>
    <col min="12028" max="12029" width="6.85546875" style="2" customWidth="1"/>
    <col min="12030" max="12030" width="8.5703125" style="2" customWidth="1"/>
    <col min="12031" max="12271" width="9.140625" style="2"/>
    <col min="12272" max="12272" width="3.85546875" style="2" customWidth="1"/>
    <col min="12273" max="12273" width="17" style="2" customWidth="1"/>
    <col min="12274" max="12275" width="6.42578125" style="2" customWidth="1"/>
    <col min="12276" max="12279" width="8" style="2" customWidth="1"/>
    <col min="12280" max="12280" width="7.85546875" style="2" customWidth="1"/>
    <col min="12281" max="12281" width="6.85546875" style="2" customWidth="1"/>
    <col min="12282" max="12282" width="7.85546875" style="2" customWidth="1"/>
    <col min="12283" max="12283" width="9.140625" style="2"/>
    <col min="12284" max="12285" width="6.85546875" style="2" customWidth="1"/>
    <col min="12286" max="12286" width="8.5703125" style="2" customWidth="1"/>
    <col min="12287" max="12527" width="9.140625" style="2"/>
    <col min="12528" max="12528" width="3.85546875" style="2" customWidth="1"/>
    <col min="12529" max="12529" width="17" style="2" customWidth="1"/>
    <col min="12530" max="12531" width="6.42578125" style="2" customWidth="1"/>
    <col min="12532" max="12535" width="8" style="2" customWidth="1"/>
    <col min="12536" max="12536" width="7.85546875" style="2" customWidth="1"/>
    <col min="12537" max="12537" width="6.85546875" style="2" customWidth="1"/>
    <col min="12538" max="12538" width="7.85546875" style="2" customWidth="1"/>
    <col min="12539" max="12539" width="9.140625" style="2"/>
    <col min="12540" max="12541" width="6.85546875" style="2" customWidth="1"/>
    <col min="12542" max="12542" width="8.5703125" style="2" customWidth="1"/>
    <col min="12543" max="12783" width="9.140625" style="2"/>
    <col min="12784" max="12784" width="3.85546875" style="2" customWidth="1"/>
    <col min="12785" max="12785" width="17" style="2" customWidth="1"/>
    <col min="12786" max="12787" width="6.42578125" style="2" customWidth="1"/>
    <col min="12788" max="12791" width="8" style="2" customWidth="1"/>
    <col min="12792" max="12792" width="7.85546875" style="2" customWidth="1"/>
    <col min="12793" max="12793" width="6.85546875" style="2" customWidth="1"/>
    <col min="12794" max="12794" width="7.85546875" style="2" customWidth="1"/>
    <col min="12795" max="12795" width="9.140625" style="2"/>
    <col min="12796" max="12797" width="6.85546875" style="2" customWidth="1"/>
    <col min="12798" max="12798" width="8.5703125" style="2" customWidth="1"/>
    <col min="12799" max="13039" width="9.140625" style="2"/>
    <col min="13040" max="13040" width="3.85546875" style="2" customWidth="1"/>
    <col min="13041" max="13041" width="17" style="2" customWidth="1"/>
    <col min="13042" max="13043" width="6.42578125" style="2" customWidth="1"/>
    <col min="13044" max="13047" width="8" style="2" customWidth="1"/>
    <col min="13048" max="13048" width="7.85546875" style="2" customWidth="1"/>
    <col min="13049" max="13049" width="6.85546875" style="2" customWidth="1"/>
    <col min="13050" max="13050" width="7.85546875" style="2" customWidth="1"/>
    <col min="13051" max="13051" width="9.140625" style="2"/>
    <col min="13052" max="13053" width="6.85546875" style="2" customWidth="1"/>
    <col min="13054" max="13054" width="8.5703125" style="2" customWidth="1"/>
    <col min="13055" max="13295" width="9.140625" style="2"/>
    <col min="13296" max="13296" width="3.85546875" style="2" customWidth="1"/>
    <col min="13297" max="13297" width="17" style="2" customWidth="1"/>
    <col min="13298" max="13299" width="6.42578125" style="2" customWidth="1"/>
    <col min="13300" max="13303" width="8" style="2" customWidth="1"/>
    <col min="13304" max="13304" width="7.85546875" style="2" customWidth="1"/>
    <col min="13305" max="13305" width="6.85546875" style="2" customWidth="1"/>
    <col min="13306" max="13306" width="7.85546875" style="2" customWidth="1"/>
    <col min="13307" max="13307" width="9.140625" style="2"/>
    <col min="13308" max="13309" width="6.85546875" style="2" customWidth="1"/>
    <col min="13310" max="13310" width="8.5703125" style="2" customWidth="1"/>
    <col min="13311" max="13551" width="9.140625" style="2"/>
    <col min="13552" max="13552" width="3.85546875" style="2" customWidth="1"/>
    <col min="13553" max="13553" width="17" style="2" customWidth="1"/>
    <col min="13554" max="13555" width="6.42578125" style="2" customWidth="1"/>
    <col min="13556" max="13559" width="8" style="2" customWidth="1"/>
    <col min="13560" max="13560" width="7.85546875" style="2" customWidth="1"/>
    <col min="13561" max="13561" width="6.85546875" style="2" customWidth="1"/>
    <col min="13562" max="13562" width="7.85546875" style="2" customWidth="1"/>
    <col min="13563" max="13563" width="9.140625" style="2"/>
    <col min="13564" max="13565" width="6.85546875" style="2" customWidth="1"/>
    <col min="13566" max="13566" width="8.5703125" style="2" customWidth="1"/>
    <col min="13567" max="13807" width="9.140625" style="2"/>
    <col min="13808" max="13808" width="3.85546875" style="2" customWidth="1"/>
    <col min="13809" max="13809" width="17" style="2" customWidth="1"/>
    <col min="13810" max="13811" width="6.42578125" style="2" customWidth="1"/>
    <col min="13812" max="13815" width="8" style="2" customWidth="1"/>
    <col min="13816" max="13816" width="7.85546875" style="2" customWidth="1"/>
    <col min="13817" max="13817" width="6.85546875" style="2" customWidth="1"/>
    <col min="13818" max="13818" width="7.85546875" style="2" customWidth="1"/>
    <col min="13819" max="13819" width="9.140625" style="2"/>
    <col min="13820" max="13821" width="6.85546875" style="2" customWidth="1"/>
    <col min="13822" max="13822" width="8.5703125" style="2" customWidth="1"/>
    <col min="13823" max="14063" width="9.140625" style="2"/>
    <col min="14064" max="14064" width="3.85546875" style="2" customWidth="1"/>
    <col min="14065" max="14065" width="17" style="2" customWidth="1"/>
    <col min="14066" max="14067" width="6.42578125" style="2" customWidth="1"/>
    <col min="14068" max="14071" width="8" style="2" customWidth="1"/>
    <col min="14072" max="14072" width="7.85546875" style="2" customWidth="1"/>
    <col min="14073" max="14073" width="6.85546875" style="2" customWidth="1"/>
    <col min="14074" max="14074" width="7.85546875" style="2" customWidth="1"/>
    <col min="14075" max="14075" width="9.140625" style="2"/>
    <col min="14076" max="14077" width="6.85546875" style="2" customWidth="1"/>
    <col min="14078" max="14078" width="8.5703125" style="2" customWidth="1"/>
    <col min="14079" max="14319" width="9.140625" style="2"/>
    <col min="14320" max="14320" width="3.85546875" style="2" customWidth="1"/>
    <col min="14321" max="14321" width="17" style="2" customWidth="1"/>
    <col min="14322" max="14323" width="6.42578125" style="2" customWidth="1"/>
    <col min="14324" max="14327" width="8" style="2" customWidth="1"/>
    <col min="14328" max="14328" width="7.85546875" style="2" customWidth="1"/>
    <col min="14329" max="14329" width="6.85546875" style="2" customWidth="1"/>
    <col min="14330" max="14330" width="7.85546875" style="2" customWidth="1"/>
    <col min="14331" max="14331" width="9.140625" style="2"/>
    <col min="14332" max="14333" width="6.85546875" style="2" customWidth="1"/>
    <col min="14334" max="14334" width="8.5703125" style="2" customWidth="1"/>
    <col min="14335" max="14575" width="9.140625" style="2"/>
    <col min="14576" max="14576" width="3.85546875" style="2" customWidth="1"/>
    <col min="14577" max="14577" width="17" style="2" customWidth="1"/>
    <col min="14578" max="14579" width="6.42578125" style="2" customWidth="1"/>
    <col min="14580" max="14583" width="8" style="2" customWidth="1"/>
    <col min="14584" max="14584" width="7.85546875" style="2" customWidth="1"/>
    <col min="14585" max="14585" width="6.85546875" style="2" customWidth="1"/>
    <col min="14586" max="14586" width="7.85546875" style="2" customWidth="1"/>
    <col min="14587" max="14587" width="9.140625" style="2"/>
    <col min="14588" max="14589" width="6.85546875" style="2" customWidth="1"/>
    <col min="14590" max="14590" width="8.5703125" style="2" customWidth="1"/>
    <col min="14591" max="14831" width="9.140625" style="2"/>
    <col min="14832" max="14832" width="3.85546875" style="2" customWidth="1"/>
    <col min="14833" max="14833" width="17" style="2" customWidth="1"/>
    <col min="14834" max="14835" width="6.42578125" style="2" customWidth="1"/>
    <col min="14836" max="14839" width="8" style="2" customWidth="1"/>
    <col min="14840" max="14840" width="7.85546875" style="2" customWidth="1"/>
    <col min="14841" max="14841" width="6.85546875" style="2" customWidth="1"/>
    <col min="14842" max="14842" width="7.85546875" style="2" customWidth="1"/>
    <col min="14843" max="14843" width="9.140625" style="2"/>
    <col min="14844" max="14845" width="6.85546875" style="2" customWidth="1"/>
    <col min="14846" max="14846" width="8.5703125" style="2" customWidth="1"/>
    <col min="14847" max="15087" width="9.140625" style="2"/>
    <col min="15088" max="15088" width="3.85546875" style="2" customWidth="1"/>
    <col min="15089" max="15089" width="17" style="2" customWidth="1"/>
    <col min="15090" max="15091" width="6.42578125" style="2" customWidth="1"/>
    <col min="15092" max="15095" width="8" style="2" customWidth="1"/>
    <col min="15096" max="15096" width="7.85546875" style="2" customWidth="1"/>
    <col min="15097" max="15097" width="6.85546875" style="2" customWidth="1"/>
    <col min="15098" max="15098" width="7.85546875" style="2" customWidth="1"/>
    <col min="15099" max="15099" width="9.140625" style="2"/>
    <col min="15100" max="15101" width="6.85546875" style="2" customWidth="1"/>
    <col min="15102" max="15102" width="8.5703125" style="2" customWidth="1"/>
    <col min="15103" max="15343" width="9.140625" style="2"/>
    <col min="15344" max="15344" width="3.85546875" style="2" customWidth="1"/>
    <col min="15345" max="15345" width="17" style="2" customWidth="1"/>
    <col min="15346" max="15347" width="6.42578125" style="2" customWidth="1"/>
    <col min="15348" max="15351" width="8" style="2" customWidth="1"/>
    <col min="15352" max="15352" width="7.85546875" style="2" customWidth="1"/>
    <col min="15353" max="15353" width="6.85546875" style="2" customWidth="1"/>
    <col min="15354" max="15354" width="7.85546875" style="2" customWidth="1"/>
    <col min="15355" max="15355" width="9.140625" style="2"/>
    <col min="15356" max="15357" width="6.85546875" style="2" customWidth="1"/>
    <col min="15358" max="15358" width="8.5703125" style="2" customWidth="1"/>
    <col min="15359" max="15599" width="9.140625" style="2"/>
    <col min="15600" max="15600" width="3.85546875" style="2" customWidth="1"/>
    <col min="15601" max="15601" width="17" style="2" customWidth="1"/>
    <col min="15602" max="15603" width="6.42578125" style="2" customWidth="1"/>
    <col min="15604" max="15607" width="8" style="2" customWidth="1"/>
    <col min="15608" max="15608" width="7.85546875" style="2" customWidth="1"/>
    <col min="15609" max="15609" width="6.85546875" style="2" customWidth="1"/>
    <col min="15610" max="15610" width="7.85546875" style="2" customWidth="1"/>
    <col min="15611" max="15611" width="9.140625" style="2"/>
    <col min="15612" max="15613" width="6.85546875" style="2" customWidth="1"/>
    <col min="15614" max="15614" width="8.5703125" style="2" customWidth="1"/>
    <col min="15615" max="15855" width="9.140625" style="2"/>
    <col min="15856" max="15856" width="3.85546875" style="2" customWidth="1"/>
    <col min="15857" max="15857" width="17" style="2" customWidth="1"/>
    <col min="15858" max="15859" width="6.42578125" style="2" customWidth="1"/>
    <col min="15860" max="15863" width="8" style="2" customWidth="1"/>
    <col min="15864" max="15864" width="7.85546875" style="2" customWidth="1"/>
    <col min="15865" max="15865" width="6.85546875" style="2" customWidth="1"/>
    <col min="15866" max="15866" width="7.85546875" style="2" customWidth="1"/>
    <col min="15867" max="15867" width="9.140625" style="2"/>
    <col min="15868" max="15869" width="6.85546875" style="2" customWidth="1"/>
    <col min="15870" max="15870" width="8.5703125" style="2" customWidth="1"/>
    <col min="15871" max="16111" width="9.140625" style="2"/>
    <col min="16112" max="16112" width="3.85546875" style="2" customWidth="1"/>
    <col min="16113" max="16113" width="17" style="2" customWidth="1"/>
    <col min="16114" max="16115" width="6.42578125" style="2" customWidth="1"/>
    <col min="16116" max="16119" width="8" style="2" customWidth="1"/>
    <col min="16120" max="16120" width="7.85546875" style="2" customWidth="1"/>
    <col min="16121" max="16121" width="6.85546875" style="2" customWidth="1"/>
    <col min="16122" max="16122" width="7.85546875" style="2" customWidth="1"/>
    <col min="16123" max="16123" width="9.140625" style="2"/>
    <col min="16124" max="16125" width="6.85546875" style="2" customWidth="1"/>
    <col min="16126" max="16126" width="8.5703125" style="2" customWidth="1"/>
    <col min="16127" max="16384" width="9.140625" style="2"/>
  </cols>
  <sheetData>
    <row r="1" spans="1:15" ht="15.7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5" ht="15.75">
      <c r="A2" s="3" t="s">
        <v>1</v>
      </c>
      <c r="B2" s="3"/>
      <c r="C2" s="3"/>
      <c r="D2" s="3"/>
      <c r="E2" s="3"/>
      <c r="F2" s="4"/>
      <c r="G2" s="4"/>
      <c r="H2" s="4"/>
      <c r="I2" s="4"/>
      <c r="J2" s="3"/>
      <c r="K2" s="3"/>
    </row>
    <row r="3" spans="1:15" ht="15.75">
      <c r="C3" s="6" t="s">
        <v>2</v>
      </c>
      <c r="D3" s="116" t="s">
        <v>3</v>
      </c>
      <c r="E3" s="117"/>
      <c r="F3" s="4" t="s">
        <v>4</v>
      </c>
    </row>
    <row r="4" spans="1:15" ht="80.25" customHeight="1">
      <c r="A4" s="9" t="s">
        <v>5</v>
      </c>
      <c r="B4" s="10" t="s">
        <v>6</v>
      </c>
      <c r="C4" s="11" t="s">
        <v>7</v>
      </c>
      <c r="D4" s="12" t="s">
        <v>8</v>
      </c>
      <c r="E4" s="13" t="s">
        <v>9</v>
      </c>
      <c r="F4" s="14" t="s">
        <v>10</v>
      </c>
      <c r="G4" s="15" t="s">
        <v>11</v>
      </c>
      <c r="H4" s="16" t="s">
        <v>12</v>
      </c>
      <c r="I4" s="17" t="s">
        <v>13</v>
      </c>
      <c r="J4" s="13" t="s">
        <v>14</v>
      </c>
      <c r="K4" s="18" t="s">
        <v>15</v>
      </c>
    </row>
    <row r="5" spans="1:15" ht="12.75" customHeight="1">
      <c r="A5" s="19">
        <v>1</v>
      </c>
      <c r="B5" s="19">
        <v>2</v>
      </c>
      <c r="C5" s="19">
        <v>3</v>
      </c>
      <c r="D5" s="19">
        <v>4</v>
      </c>
      <c r="E5" s="20">
        <v>5</v>
      </c>
      <c r="F5" s="19">
        <v>6</v>
      </c>
      <c r="G5" s="19">
        <v>7</v>
      </c>
      <c r="H5" s="19">
        <v>8</v>
      </c>
      <c r="I5" s="19">
        <v>9</v>
      </c>
      <c r="J5" s="20">
        <v>10</v>
      </c>
      <c r="K5" s="19">
        <v>11</v>
      </c>
    </row>
    <row r="6" spans="1:15" s="32" customFormat="1" ht="12.75" customHeight="1">
      <c r="A6" s="21">
        <v>1</v>
      </c>
      <c r="B6" s="22" t="s">
        <v>16</v>
      </c>
      <c r="C6" s="23">
        <v>10</v>
      </c>
      <c r="D6" s="24">
        <v>241.1</v>
      </c>
      <c r="E6" s="25">
        <v>260.93</v>
      </c>
      <c r="F6" s="26">
        <v>783.59</v>
      </c>
      <c r="G6" s="27">
        <v>515.95000000000005</v>
      </c>
      <c r="H6" s="28">
        <f>ROUND(F6/1.2,2)</f>
        <v>652.99</v>
      </c>
      <c r="I6" s="26">
        <f>ROUND(G6/1.2,2)</f>
        <v>429.96</v>
      </c>
      <c r="J6" s="29">
        <f>E6+H6-I6</f>
        <v>483.96000000000009</v>
      </c>
      <c r="K6" s="30">
        <v>679.41099999999994</v>
      </c>
      <c r="L6" s="31"/>
      <c r="M6" s="31"/>
      <c r="N6" s="31"/>
      <c r="O6" s="31"/>
    </row>
    <row r="7" spans="1:15" s="32" customFormat="1" ht="12.75" customHeight="1">
      <c r="A7" s="21">
        <v>2</v>
      </c>
      <c r="B7" s="22" t="s">
        <v>16</v>
      </c>
      <c r="C7" s="23">
        <v>8</v>
      </c>
      <c r="D7" s="33">
        <v>242.7</v>
      </c>
      <c r="E7" s="34">
        <v>-596.69000000000005</v>
      </c>
      <c r="F7" s="26">
        <v>803.34</v>
      </c>
      <c r="G7" s="27">
        <v>887.1</v>
      </c>
      <c r="H7" s="28">
        <f>ROUND(F7/1.2,2)</f>
        <v>669.45</v>
      </c>
      <c r="I7" s="26">
        <f t="shared" ref="I7:I70" si="0">ROUND(G7/1.2,2)</f>
        <v>739.25</v>
      </c>
      <c r="J7" s="29">
        <f t="shared" ref="J7:J70" si="1">E7+H7-I7</f>
        <v>-666.49</v>
      </c>
      <c r="K7" s="35">
        <v>557.14099999999996</v>
      </c>
      <c r="L7" s="31"/>
      <c r="M7" s="31"/>
      <c r="N7" s="31"/>
      <c r="O7" s="31"/>
    </row>
    <row r="8" spans="1:15" s="32" customFormat="1" ht="12.75" customHeight="1">
      <c r="A8" s="21">
        <v>3</v>
      </c>
      <c r="B8" s="22" t="s">
        <v>17</v>
      </c>
      <c r="C8" s="23">
        <v>6</v>
      </c>
      <c r="D8" s="33">
        <v>3963.4</v>
      </c>
      <c r="E8" s="34">
        <v>333.55</v>
      </c>
      <c r="F8" s="26">
        <v>11377.6</v>
      </c>
      <c r="G8" s="27">
        <v>9862.9599999999991</v>
      </c>
      <c r="H8" s="28">
        <f>ROUND(F8/1.2,2)</f>
        <v>9481.33</v>
      </c>
      <c r="I8" s="26">
        <f t="shared" si="0"/>
        <v>8219.1299999999992</v>
      </c>
      <c r="J8" s="29">
        <f t="shared" si="1"/>
        <v>1595.75</v>
      </c>
      <c r="K8" s="35">
        <v>7360.6109999999999</v>
      </c>
      <c r="L8" s="31"/>
      <c r="M8" s="31"/>
      <c r="N8" s="31"/>
      <c r="O8" s="31"/>
    </row>
    <row r="9" spans="1:15" s="32" customFormat="1" ht="12.75" customHeight="1">
      <c r="A9" s="21">
        <v>4</v>
      </c>
      <c r="B9" s="22" t="s">
        <v>18</v>
      </c>
      <c r="C9" s="23">
        <v>20</v>
      </c>
      <c r="D9" s="33">
        <v>463.1</v>
      </c>
      <c r="E9" s="34">
        <v>524.75</v>
      </c>
      <c r="F9" s="26">
        <v>1393.92</v>
      </c>
      <c r="G9" s="27">
        <v>1305.53</v>
      </c>
      <c r="H9" s="28">
        <f t="shared" ref="H9:I72" si="2">ROUND(F9/1.2,2)</f>
        <v>1161.5999999999999</v>
      </c>
      <c r="I9" s="26">
        <f t="shared" si="0"/>
        <v>1087.94</v>
      </c>
      <c r="J9" s="29">
        <f t="shared" si="1"/>
        <v>598.40999999999985</v>
      </c>
      <c r="K9" s="35">
        <v>872.84900000000005</v>
      </c>
      <c r="L9" s="31"/>
      <c r="M9" s="31"/>
      <c r="N9" s="31"/>
      <c r="O9" s="31"/>
    </row>
    <row r="10" spans="1:15" s="32" customFormat="1" ht="12.75" customHeight="1">
      <c r="A10" s="21">
        <v>5</v>
      </c>
      <c r="B10" s="22" t="s">
        <v>19</v>
      </c>
      <c r="C10" s="23">
        <v>12</v>
      </c>
      <c r="D10" s="33">
        <v>98.4</v>
      </c>
      <c r="E10" s="34">
        <v>305.87</v>
      </c>
      <c r="F10" s="26">
        <v>253.87</v>
      </c>
      <c r="G10" s="27">
        <v>408.45</v>
      </c>
      <c r="H10" s="28">
        <f t="shared" si="2"/>
        <v>211.56</v>
      </c>
      <c r="I10" s="26">
        <f t="shared" si="0"/>
        <v>340.38</v>
      </c>
      <c r="J10" s="29">
        <f t="shared" si="1"/>
        <v>177.05000000000007</v>
      </c>
      <c r="K10" s="35">
        <v>208.511</v>
      </c>
      <c r="L10" s="31"/>
      <c r="M10" s="31"/>
      <c r="N10" s="31"/>
      <c r="O10" s="31"/>
    </row>
    <row r="11" spans="1:15" s="32" customFormat="1" ht="12.75" customHeight="1">
      <c r="A11" s="21">
        <v>6</v>
      </c>
      <c r="B11" s="22" t="s">
        <v>19</v>
      </c>
      <c r="C11" s="36">
        <v>5</v>
      </c>
      <c r="D11" s="33">
        <v>1092.01</v>
      </c>
      <c r="E11" s="34">
        <v>-129.66999999999999</v>
      </c>
      <c r="F11" s="26">
        <v>3221.44</v>
      </c>
      <c r="G11" s="27">
        <v>2767.12</v>
      </c>
      <c r="H11" s="28">
        <f t="shared" si="2"/>
        <v>2684.53</v>
      </c>
      <c r="I11" s="26">
        <f t="shared" si="0"/>
        <v>2305.9299999999998</v>
      </c>
      <c r="J11" s="29">
        <f t="shared" si="1"/>
        <v>248.93000000000029</v>
      </c>
      <c r="K11" s="35">
        <v>2762.2350000000001</v>
      </c>
      <c r="L11" s="31"/>
      <c r="M11" s="31"/>
      <c r="N11" s="31"/>
      <c r="O11" s="31"/>
    </row>
    <row r="12" spans="1:15" s="32" customFormat="1" ht="12.75" customHeight="1">
      <c r="A12" s="21">
        <v>7</v>
      </c>
      <c r="B12" s="22" t="s">
        <v>20</v>
      </c>
      <c r="C12" s="23">
        <v>1</v>
      </c>
      <c r="D12" s="33">
        <v>3647.45</v>
      </c>
      <c r="E12" s="34">
        <v>1135.79</v>
      </c>
      <c r="F12" s="26">
        <v>11598.82</v>
      </c>
      <c r="G12" s="27">
        <v>12636.34</v>
      </c>
      <c r="H12" s="28">
        <f t="shared" si="2"/>
        <v>9665.68</v>
      </c>
      <c r="I12" s="26">
        <f t="shared" si="0"/>
        <v>10530.28</v>
      </c>
      <c r="J12" s="29">
        <f t="shared" si="1"/>
        <v>271.19000000000051</v>
      </c>
      <c r="K12" s="35">
        <v>8474.2060000000001</v>
      </c>
      <c r="L12" s="31"/>
      <c r="M12" s="31"/>
      <c r="N12" s="31"/>
      <c r="O12" s="31"/>
    </row>
    <row r="13" spans="1:15" s="32" customFormat="1" ht="12.75" customHeight="1">
      <c r="A13" s="21">
        <v>8</v>
      </c>
      <c r="B13" s="22" t="s">
        <v>21</v>
      </c>
      <c r="C13" s="23">
        <v>5</v>
      </c>
      <c r="D13" s="33">
        <v>8209.7099999999991</v>
      </c>
      <c r="E13" s="34">
        <v>5912.24</v>
      </c>
      <c r="F13" s="26">
        <v>37239.730000000003</v>
      </c>
      <c r="G13" s="27">
        <v>41023.160000000003</v>
      </c>
      <c r="H13" s="28">
        <f t="shared" si="2"/>
        <v>31033.11</v>
      </c>
      <c r="I13" s="26">
        <f t="shared" si="0"/>
        <v>34185.97</v>
      </c>
      <c r="J13" s="29">
        <f t="shared" si="1"/>
        <v>2759.3799999999974</v>
      </c>
      <c r="K13" s="35">
        <v>27518.456999999999</v>
      </c>
      <c r="L13" s="31"/>
      <c r="M13" s="31"/>
      <c r="N13" s="31"/>
      <c r="O13" s="31"/>
    </row>
    <row r="14" spans="1:15" s="32" customFormat="1" ht="12.75" customHeight="1">
      <c r="A14" s="21">
        <v>9</v>
      </c>
      <c r="B14" s="37" t="s">
        <v>22</v>
      </c>
      <c r="C14" s="23">
        <v>5</v>
      </c>
      <c r="D14" s="33">
        <v>948.1</v>
      </c>
      <c r="E14" s="34">
        <v>0</v>
      </c>
      <c r="F14" s="26"/>
      <c r="G14" s="27"/>
      <c r="H14" s="28">
        <f t="shared" si="2"/>
        <v>0</v>
      </c>
      <c r="I14" s="26">
        <f t="shared" si="0"/>
        <v>0</v>
      </c>
      <c r="J14" s="29">
        <f t="shared" si="1"/>
        <v>0</v>
      </c>
      <c r="K14" s="35">
        <v>1647.6120000000001</v>
      </c>
      <c r="L14" s="31"/>
      <c r="M14" s="31"/>
      <c r="N14" s="31"/>
      <c r="O14" s="31"/>
    </row>
    <row r="15" spans="1:15" s="32" customFormat="1" ht="12.75" customHeight="1">
      <c r="A15" s="21">
        <v>10</v>
      </c>
      <c r="B15" s="22" t="s">
        <v>23</v>
      </c>
      <c r="C15" s="23" t="s">
        <v>24</v>
      </c>
      <c r="D15" s="33">
        <v>2047.3</v>
      </c>
      <c r="E15" s="34">
        <v>136.02000000000001</v>
      </c>
      <c r="F15" s="26">
        <v>6367.13</v>
      </c>
      <c r="G15" s="27">
        <v>4902.12</v>
      </c>
      <c r="H15" s="28">
        <f t="shared" si="2"/>
        <v>5305.94</v>
      </c>
      <c r="I15" s="26">
        <f t="shared" si="0"/>
        <v>4085.1</v>
      </c>
      <c r="J15" s="29">
        <f t="shared" si="1"/>
        <v>1356.8600000000001</v>
      </c>
      <c r="K15" s="35">
        <v>4714.3090000000002</v>
      </c>
      <c r="L15" s="31"/>
      <c r="M15" s="31"/>
      <c r="N15" s="31"/>
      <c r="O15" s="31"/>
    </row>
    <row r="16" spans="1:15" s="32" customFormat="1" ht="12.75" customHeight="1">
      <c r="A16" s="21">
        <v>11</v>
      </c>
      <c r="B16" s="22" t="s">
        <v>23</v>
      </c>
      <c r="C16" s="23">
        <v>8</v>
      </c>
      <c r="D16" s="33">
        <v>506.11</v>
      </c>
      <c r="E16" s="34">
        <v>34.130000000000003</v>
      </c>
      <c r="F16" s="26">
        <v>1579.06</v>
      </c>
      <c r="G16" s="27">
        <v>1340.1</v>
      </c>
      <c r="H16" s="28">
        <f t="shared" si="2"/>
        <v>1315.88</v>
      </c>
      <c r="I16" s="26">
        <f t="shared" si="0"/>
        <v>1116.75</v>
      </c>
      <c r="J16" s="29">
        <f t="shared" si="1"/>
        <v>233.26000000000022</v>
      </c>
      <c r="K16" s="35">
        <v>1361.3510000000001</v>
      </c>
      <c r="L16" s="31"/>
      <c r="M16" s="31"/>
      <c r="N16" s="31"/>
      <c r="O16" s="31"/>
    </row>
    <row r="17" spans="1:15" s="32" customFormat="1" ht="12.75" customHeight="1">
      <c r="A17" s="21">
        <v>12</v>
      </c>
      <c r="B17" s="38" t="s">
        <v>25</v>
      </c>
      <c r="C17" s="39">
        <v>22</v>
      </c>
      <c r="D17" s="33">
        <v>496.1</v>
      </c>
      <c r="E17" s="34">
        <v>497.6</v>
      </c>
      <c r="F17" s="26">
        <v>545.71</v>
      </c>
      <c r="G17" s="27">
        <v>494.2</v>
      </c>
      <c r="H17" s="28">
        <f t="shared" si="2"/>
        <v>454.76</v>
      </c>
      <c r="I17" s="26">
        <f t="shared" si="0"/>
        <v>411.83</v>
      </c>
      <c r="J17" s="29">
        <f t="shared" si="1"/>
        <v>540.53</v>
      </c>
      <c r="K17" s="35">
        <v>549.072</v>
      </c>
      <c r="L17" s="31"/>
      <c r="M17" s="31"/>
      <c r="N17" s="31"/>
      <c r="O17" s="31"/>
    </row>
    <row r="18" spans="1:15" s="32" customFormat="1" ht="12.75" customHeight="1">
      <c r="A18" s="21">
        <v>13</v>
      </c>
      <c r="B18" s="38" t="s">
        <v>25</v>
      </c>
      <c r="C18" s="39">
        <v>24</v>
      </c>
      <c r="D18" s="33">
        <v>505.6</v>
      </c>
      <c r="E18" s="34">
        <v>564.72</v>
      </c>
      <c r="F18" s="26">
        <v>632.02</v>
      </c>
      <c r="G18" s="27">
        <v>302.64999999999998</v>
      </c>
      <c r="H18" s="28">
        <f t="shared" si="2"/>
        <v>526.67999999999995</v>
      </c>
      <c r="I18" s="26">
        <f t="shared" si="0"/>
        <v>252.21</v>
      </c>
      <c r="J18" s="29">
        <f t="shared" si="1"/>
        <v>839.19</v>
      </c>
      <c r="K18" s="35">
        <v>590.48</v>
      </c>
      <c r="L18" s="31"/>
      <c r="M18" s="31"/>
      <c r="N18" s="31"/>
      <c r="O18" s="31"/>
    </row>
    <row r="19" spans="1:15" s="40" customFormat="1" ht="12.75" customHeight="1">
      <c r="A19" s="21">
        <v>14</v>
      </c>
      <c r="B19" s="22" t="s">
        <v>26</v>
      </c>
      <c r="C19" s="23">
        <v>14</v>
      </c>
      <c r="D19" s="33">
        <v>884.3</v>
      </c>
      <c r="E19" s="34">
        <v>-160.16</v>
      </c>
      <c r="F19" s="26">
        <v>2644.08</v>
      </c>
      <c r="G19" s="27">
        <v>1883.24</v>
      </c>
      <c r="H19" s="28">
        <f t="shared" si="2"/>
        <v>2203.4</v>
      </c>
      <c r="I19" s="26">
        <f t="shared" si="0"/>
        <v>1569.37</v>
      </c>
      <c r="J19" s="29">
        <f t="shared" si="1"/>
        <v>473.87000000000012</v>
      </c>
      <c r="K19" s="35">
        <v>1581.97</v>
      </c>
    </row>
    <row r="20" spans="1:15" s="40" customFormat="1" ht="12.75" customHeight="1">
      <c r="A20" s="21">
        <v>15</v>
      </c>
      <c r="B20" s="38" t="s">
        <v>27</v>
      </c>
      <c r="C20" s="39">
        <v>21</v>
      </c>
      <c r="D20" s="33">
        <v>247.2</v>
      </c>
      <c r="E20" s="34">
        <v>3.87</v>
      </c>
      <c r="F20" s="26">
        <v>395.52</v>
      </c>
      <c r="G20" s="27">
        <v>249.02</v>
      </c>
      <c r="H20" s="28">
        <f t="shared" si="2"/>
        <v>329.6</v>
      </c>
      <c r="I20" s="26">
        <f t="shared" si="0"/>
        <v>207.52</v>
      </c>
      <c r="J20" s="29">
        <f t="shared" si="1"/>
        <v>125.95000000000002</v>
      </c>
      <c r="K20" s="35">
        <v>303.44900000000001</v>
      </c>
    </row>
    <row r="21" spans="1:15" s="40" customFormat="1" ht="12.75" customHeight="1">
      <c r="A21" s="21">
        <v>16</v>
      </c>
      <c r="B21" s="38" t="s">
        <v>27</v>
      </c>
      <c r="C21" s="39">
        <v>3</v>
      </c>
      <c r="D21" s="33">
        <v>2931.8</v>
      </c>
      <c r="E21" s="34">
        <v>-175.61</v>
      </c>
      <c r="F21" s="26">
        <v>8121.14</v>
      </c>
      <c r="G21" s="27">
        <v>9088.2000000000007</v>
      </c>
      <c r="H21" s="28">
        <f t="shared" si="2"/>
        <v>6767.62</v>
      </c>
      <c r="I21" s="26">
        <f t="shared" si="0"/>
        <v>7573.5</v>
      </c>
      <c r="J21" s="29">
        <f t="shared" si="1"/>
        <v>-981.48999999999978</v>
      </c>
      <c r="K21" s="35">
        <v>5502.0940000000001</v>
      </c>
    </row>
    <row r="22" spans="1:15" s="40" customFormat="1" ht="12.75" customHeight="1">
      <c r="A22" s="21">
        <v>17</v>
      </c>
      <c r="B22" s="22" t="s">
        <v>27</v>
      </c>
      <c r="C22" s="23">
        <v>4</v>
      </c>
      <c r="D22" s="33">
        <v>1476.6</v>
      </c>
      <c r="E22" s="34">
        <v>1854.08</v>
      </c>
      <c r="F22" s="26">
        <v>4370.74</v>
      </c>
      <c r="G22" s="27">
        <v>5780.25</v>
      </c>
      <c r="H22" s="28">
        <f t="shared" si="2"/>
        <v>3642.28</v>
      </c>
      <c r="I22" s="26">
        <f t="shared" si="0"/>
        <v>4816.88</v>
      </c>
      <c r="J22" s="29">
        <f t="shared" si="1"/>
        <v>679.48000000000047</v>
      </c>
      <c r="K22" s="35">
        <v>2930.712</v>
      </c>
    </row>
    <row r="23" spans="1:15" s="40" customFormat="1" ht="12.75" customHeight="1">
      <c r="A23" s="21">
        <v>18</v>
      </c>
      <c r="B23" s="22" t="s">
        <v>28</v>
      </c>
      <c r="C23" s="23">
        <v>7</v>
      </c>
      <c r="D23" s="33">
        <v>4911.87</v>
      </c>
      <c r="E23" s="34">
        <v>2392.2800000000002</v>
      </c>
      <c r="F23" s="26">
        <v>14396.6</v>
      </c>
      <c r="G23" s="27">
        <v>17408.560000000001</v>
      </c>
      <c r="H23" s="28">
        <f t="shared" si="2"/>
        <v>11997.17</v>
      </c>
      <c r="I23" s="26">
        <f t="shared" si="0"/>
        <v>14507.13</v>
      </c>
      <c r="J23" s="29">
        <f t="shared" si="1"/>
        <v>-117.67999999999847</v>
      </c>
      <c r="K23" s="35">
        <v>9146.7870000000003</v>
      </c>
    </row>
    <row r="24" spans="1:15" s="40" customFormat="1" ht="12.75" customHeight="1">
      <c r="A24" s="21">
        <v>19</v>
      </c>
      <c r="B24" s="22" t="s">
        <v>28</v>
      </c>
      <c r="C24" s="23">
        <v>9</v>
      </c>
      <c r="D24" s="33">
        <v>1242.4000000000001</v>
      </c>
      <c r="E24" s="34">
        <v>-525.20000000000005</v>
      </c>
      <c r="F24" s="26">
        <v>3452.87</v>
      </c>
      <c r="G24" s="27">
        <v>3983.96</v>
      </c>
      <c r="H24" s="28">
        <f t="shared" si="2"/>
        <v>2877.39</v>
      </c>
      <c r="I24" s="26">
        <f t="shared" si="0"/>
        <v>3319.97</v>
      </c>
      <c r="J24" s="29">
        <f t="shared" si="1"/>
        <v>-967.7800000000002</v>
      </c>
      <c r="K24" s="35">
        <v>2193.509</v>
      </c>
    </row>
    <row r="25" spans="1:15" s="40" customFormat="1" ht="12.75" customHeight="1">
      <c r="A25" s="21">
        <v>20</v>
      </c>
      <c r="B25" s="22" t="s">
        <v>29</v>
      </c>
      <c r="C25" s="23">
        <v>5</v>
      </c>
      <c r="D25" s="33">
        <v>1758.7</v>
      </c>
      <c r="E25" s="34">
        <v>-927.36</v>
      </c>
      <c r="F25" s="26">
        <v>4836.5600000000004</v>
      </c>
      <c r="G25" s="27">
        <v>3496.27</v>
      </c>
      <c r="H25" s="28">
        <f t="shared" si="2"/>
        <v>4030.47</v>
      </c>
      <c r="I25" s="26">
        <f t="shared" si="0"/>
        <v>2913.56</v>
      </c>
      <c r="J25" s="29">
        <f t="shared" si="1"/>
        <v>189.54999999999973</v>
      </c>
      <c r="K25" s="35">
        <v>2972.05</v>
      </c>
    </row>
    <row r="26" spans="1:15" s="40" customFormat="1" ht="12.75" customHeight="1">
      <c r="A26" s="21">
        <v>21</v>
      </c>
      <c r="B26" s="22" t="s">
        <v>29</v>
      </c>
      <c r="C26" s="23">
        <v>9</v>
      </c>
      <c r="D26" s="33">
        <v>1952.3</v>
      </c>
      <c r="E26" s="34">
        <v>-489.69</v>
      </c>
      <c r="F26" s="26">
        <v>5414.39</v>
      </c>
      <c r="G26" s="27">
        <v>5035.93</v>
      </c>
      <c r="H26" s="28">
        <f t="shared" si="2"/>
        <v>4511.99</v>
      </c>
      <c r="I26" s="26">
        <f t="shared" si="0"/>
        <v>4196.6099999999997</v>
      </c>
      <c r="J26" s="29">
        <f t="shared" si="1"/>
        <v>-174.30999999999995</v>
      </c>
      <c r="K26" s="35">
        <v>3439.9830000000002</v>
      </c>
    </row>
    <row r="27" spans="1:15" s="40" customFormat="1" ht="12.75" customHeight="1">
      <c r="A27" s="21">
        <v>22</v>
      </c>
      <c r="B27" s="22" t="s">
        <v>30</v>
      </c>
      <c r="C27" s="23">
        <v>7</v>
      </c>
      <c r="D27" s="33">
        <v>728</v>
      </c>
      <c r="E27" s="34">
        <v>214.2</v>
      </c>
      <c r="F27" s="26">
        <v>2285.92</v>
      </c>
      <c r="G27" s="27">
        <v>1478.43</v>
      </c>
      <c r="H27" s="28">
        <f t="shared" si="2"/>
        <v>1904.93</v>
      </c>
      <c r="I27" s="26">
        <f t="shared" si="0"/>
        <v>1232.03</v>
      </c>
      <c r="J27" s="29">
        <f t="shared" si="1"/>
        <v>887.10000000000014</v>
      </c>
      <c r="K27" s="35">
        <v>1506.2909999999999</v>
      </c>
    </row>
    <row r="28" spans="1:15" s="40" customFormat="1" ht="12.75" customHeight="1">
      <c r="A28" s="21">
        <v>23</v>
      </c>
      <c r="B28" s="22" t="s">
        <v>30</v>
      </c>
      <c r="C28" s="23">
        <v>9</v>
      </c>
      <c r="D28" s="33">
        <v>787.1</v>
      </c>
      <c r="E28" s="34">
        <v>806.97</v>
      </c>
      <c r="F28" s="26">
        <v>2471.48</v>
      </c>
      <c r="G28" s="27">
        <v>3675.99</v>
      </c>
      <c r="H28" s="28">
        <f t="shared" si="2"/>
        <v>2059.5700000000002</v>
      </c>
      <c r="I28" s="26">
        <f t="shared" si="0"/>
        <v>3063.33</v>
      </c>
      <c r="J28" s="29">
        <f t="shared" si="1"/>
        <v>-196.78999999999996</v>
      </c>
      <c r="K28" s="35">
        <v>1343.95</v>
      </c>
    </row>
    <row r="29" spans="1:15" s="40" customFormat="1" ht="12.75" customHeight="1">
      <c r="A29" s="21">
        <v>24</v>
      </c>
      <c r="B29" s="22" t="s">
        <v>30</v>
      </c>
      <c r="C29" s="23" t="s">
        <v>31</v>
      </c>
      <c r="D29" s="33">
        <v>745.8</v>
      </c>
      <c r="E29" s="34">
        <v>1146.05</v>
      </c>
      <c r="F29" s="26">
        <v>2371.66</v>
      </c>
      <c r="G29" s="27">
        <v>3266.23</v>
      </c>
      <c r="H29" s="28">
        <f t="shared" si="2"/>
        <v>1976.38</v>
      </c>
      <c r="I29" s="26">
        <f t="shared" si="0"/>
        <v>2721.86</v>
      </c>
      <c r="J29" s="29">
        <f t="shared" si="1"/>
        <v>400.57000000000016</v>
      </c>
      <c r="K29" s="35">
        <v>1494.41</v>
      </c>
    </row>
    <row r="30" spans="1:15" s="40" customFormat="1" ht="12.75" customHeight="1">
      <c r="A30" s="21">
        <v>25</v>
      </c>
      <c r="B30" s="22" t="s">
        <v>32</v>
      </c>
      <c r="C30" s="23">
        <v>159</v>
      </c>
      <c r="D30" s="33">
        <v>352.7</v>
      </c>
      <c r="E30" s="34">
        <v>-528.44000000000005</v>
      </c>
      <c r="F30" s="26">
        <v>1023</v>
      </c>
      <c r="G30" s="27">
        <v>357.81</v>
      </c>
      <c r="H30" s="28">
        <f t="shared" si="2"/>
        <v>852.5</v>
      </c>
      <c r="I30" s="26">
        <f t="shared" si="0"/>
        <v>298.18</v>
      </c>
      <c r="J30" s="29">
        <f t="shared" si="1"/>
        <v>25.879999999999939</v>
      </c>
      <c r="K30" s="35">
        <v>673.90200000000004</v>
      </c>
    </row>
    <row r="31" spans="1:15" s="40" customFormat="1" ht="12.75" customHeight="1">
      <c r="A31" s="21">
        <v>26</v>
      </c>
      <c r="B31" s="22" t="s">
        <v>32</v>
      </c>
      <c r="C31" s="23">
        <v>161</v>
      </c>
      <c r="D31" s="33">
        <v>139.6</v>
      </c>
      <c r="E31" s="34">
        <v>175</v>
      </c>
      <c r="F31" s="26">
        <v>487.2</v>
      </c>
      <c r="G31" s="27">
        <v>252</v>
      </c>
      <c r="H31" s="28">
        <f t="shared" si="2"/>
        <v>406</v>
      </c>
      <c r="I31" s="26">
        <f t="shared" si="0"/>
        <v>210</v>
      </c>
      <c r="J31" s="29">
        <f t="shared" si="1"/>
        <v>371</v>
      </c>
      <c r="K31" s="35">
        <v>294.10000000000002</v>
      </c>
    </row>
    <row r="32" spans="1:15" s="40" customFormat="1" ht="12.75" customHeight="1">
      <c r="A32" s="21">
        <v>27</v>
      </c>
      <c r="B32" s="22" t="s">
        <v>32</v>
      </c>
      <c r="C32" s="23">
        <v>171</v>
      </c>
      <c r="D32" s="33">
        <v>1444.9</v>
      </c>
      <c r="E32" s="34">
        <v>1384.14</v>
      </c>
      <c r="F32" s="26">
        <v>4074.61</v>
      </c>
      <c r="G32" s="27">
        <v>3966.44</v>
      </c>
      <c r="H32" s="28">
        <f t="shared" si="2"/>
        <v>3395.51</v>
      </c>
      <c r="I32" s="26">
        <f t="shared" si="0"/>
        <v>3305.37</v>
      </c>
      <c r="J32" s="29">
        <f t="shared" si="1"/>
        <v>1474.2800000000007</v>
      </c>
      <c r="K32" s="35">
        <v>2670.8249999999998</v>
      </c>
    </row>
    <row r="33" spans="1:11" s="40" customFormat="1" ht="12.75" customHeight="1">
      <c r="A33" s="21">
        <v>28</v>
      </c>
      <c r="B33" s="22" t="s">
        <v>32</v>
      </c>
      <c r="C33" s="23">
        <v>173</v>
      </c>
      <c r="D33" s="33">
        <v>3125.8</v>
      </c>
      <c r="E33" s="34">
        <v>99.77</v>
      </c>
      <c r="F33" s="26">
        <v>9189.8799999999992</v>
      </c>
      <c r="G33" s="27">
        <v>9626.19</v>
      </c>
      <c r="H33" s="28">
        <f t="shared" si="2"/>
        <v>7658.23</v>
      </c>
      <c r="I33" s="26">
        <f t="shared" si="0"/>
        <v>8021.83</v>
      </c>
      <c r="J33" s="29">
        <f t="shared" si="1"/>
        <v>-263.82999999999993</v>
      </c>
      <c r="K33" s="35">
        <v>5696.335</v>
      </c>
    </row>
    <row r="34" spans="1:11" s="40" customFormat="1" ht="12.75" customHeight="1">
      <c r="A34" s="21">
        <v>29</v>
      </c>
      <c r="B34" s="22" t="s">
        <v>33</v>
      </c>
      <c r="C34" s="23">
        <v>12</v>
      </c>
      <c r="D34" s="41">
        <v>635.9</v>
      </c>
      <c r="E34" s="34">
        <v>-496.03</v>
      </c>
      <c r="F34" s="26">
        <v>1891.4</v>
      </c>
      <c r="G34" s="27">
        <v>1229.95</v>
      </c>
      <c r="H34" s="28">
        <f t="shared" si="2"/>
        <v>1576.17</v>
      </c>
      <c r="I34" s="26">
        <f t="shared" si="0"/>
        <v>1024.96</v>
      </c>
      <c r="J34" s="29">
        <f t="shared" si="1"/>
        <v>55.180000000000064</v>
      </c>
      <c r="K34" s="35">
        <v>1096.251</v>
      </c>
    </row>
    <row r="35" spans="1:11" s="40" customFormat="1" ht="12.75" customHeight="1">
      <c r="A35" s="21">
        <v>30</v>
      </c>
      <c r="B35" s="42" t="s">
        <v>33</v>
      </c>
      <c r="C35" s="43">
        <v>14</v>
      </c>
      <c r="D35" s="24">
        <v>2325</v>
      </c>
      <c r="E35" s="34">
        <v>-378.66</v>
      </c>
      <c r="F35" s="26">
        <v>6485.81</v>
      </c>
      <c r="G35" s="27">
        <v>6255.57</v>
      </c>
      <c r="H35" s="28">
        <f t="shared" si="2"/>
        <v>5404.84</v>
      </c>
      <c r="I35" s="26">
        <f t="shared" si="0"/>
        <v>5212.9799999999996</v>
      </c>
      <c r="J35" s="29">
        <f t="shared" si="1"/>
        <v>-186.79999999999927</v>
      </c>
      <c r="K35" s="35">
        <v>6540.0569999999998</v>
      </c>
    </row>
    <row r="36" spans="1:11" s="40" customFormat="1" ht="12.75" customHeight="1">
      <c r="A36" s="21">
        <v>31</v>
      </c>
      <c r="B36" s="22" t="s">
        <v>33</v>
      </c>
      <c r="C36" s="23" t="s">
        <v>34</v>
      </c>
      <c r="D36" s="33">
        <v>3253.22</v>
      </c>
      <c r="E36" s="34">
        <v>3787.13</v>
      </c>
      <c r="F36" s="26">
        <v>24267.54</v>
      </c>
      <c r="G36" s="27">
        <v>25746.66</v>
      </c>
      <c r="H36" s="28">
        <f t="shared" si="2"/>
        <v>20222.95</v>
      </c>
      <c r="I36" s="26">
        <f t="shared" si="0"/>
        <v>21455.55</v>
      </c>
      <c r="J36" s="29">
        <f t="shared" si="1"/>
        <v>2554.5300000000025</v>
      </c>
      <c r="K36" s="35">
        <v>6075.5609999999997</v>
      </c>
    </row>
    <row r="37" spans="1:11" s="40" customFormat="1" ht="12.75" customHeight="1">
      <c r="A37" s="21">
        <v>32</v>
      </c>
      <c r="B37" s="22" t="s">
        <v>35</v>
      </c>
      <c r="C37" s="23" t="s">
        <v>36</v>
      </c>
      <c r="D37" s="33">
        <v>3456.57</v>
      </c>
      <c r="E37" s="34">
        <v>0</v>
      </c>
      <c r="F37" s="26"/>
      <c r="G37" s="27"/>
      <c r="H37" s="28">
        <f t="shared" si="2"/>
        <v>0</v>
      </c>
      <c r="I37" s="26">
        <f t="shared" si="0"/>
        <v>0</v>
      </c>
      <c r="J37" s="29">
        <f t="shared" si="1"/>
        <v>0</v>
      </c>
      <c r="K37" s="35">
        <v>11059.732</v>
      </c>
    </row>
    <row r="38" spans="1:11" s="40" customFormat="1" ht="12.75" customHeight="1">
      <c r="A38" s="21">
        <v>33</v>
      </c>
      <c r="B38" s="22" t="s">
        <v>37</v>
      </c>
      <c r="C38" s="23" t="s">
        <v>36</v>
      </c>
      <c r="D38" s="33">
        <v>150.19999999999999</v>
      </c>
      <c r="E38" s="34">
        <v>0</v>
      </c>
      <c r="F38" s="26"/>
      <c r="G38" s="27"/>
      <c r="H38" s="28">
        <f t="shared" si="2"/>
        <v>0</v>
      </c>
      <c r="I38" s="26">
        <f t="shared" si="0"/>
        <v>0</v>
      </c>
      <c r="J38" s="29">
        <f t="shared" si="1"/>
        <v>0</v>
      </c>
      <c r="K38" s="35">
        <v>262.38499999999999</v>
      </c>
    </row>
    <row r="39" spans="1:11" s="40" customFormat="1" ht="12.75" customHeight="1">
      <c r="A39" s="21">
        <v>34</v>
      </c>
      <c r="B39" s="22" t="s">
        <v>38</v>
      </c>
      <c r="C39" s="23">
        <v>23</v>
      </c>
      <c r="D39" s="41">
        <v>3075.2</v>
      </c>
      <c r="E39" s="34">
        <v>462.52</v>
      </c>
      <c r="F39" s="26">
        <v>8303.0400000000009</v>
      </c>
      <c r="G39" s="27">
        <v>9557.15</v>
      </c>
      <c r="H39" s="28">
        <f t="shared" si="2"/>
        <v>6919.2</v>
      </c>
      <c r="I39" s="26">
        <f t="shared" si="0"/>
        <v>7964.29</v>
      </c>
      <c r="J39" s="29">
        <f t="shared" si="1"/>
        <v>-582.57000000000062</v>
      </c>
      <c r="K39" s="35">
        <v>5813.7690000000002</v>
      </c>
    </row>
    <row r="40" spans="1:11" s="40" customFormat="1" ht="12.75" customHeight="1">
      <c r="A40" s="21">
        <v>35</v>
      </c>
      <c r="B40" s="22" t="s">
        <v>39</v>
      </c>
      <c r="C40" s="23">
        <v>25</v>
      </c>
      <c r="D40" s="41">
        <v>3323.7</v>
      </c>
      <c r="E40" s="34">
        <v>874.87</v>
      </c>
      <c r="F40" s="26">
        <v>15483.2</v>
      </c>
      <c r="G40" s="27">
        <v>14196.61</v>
      </c>
      <c r="H40" s="28">
        <f t="shared" si="2"/>
        <v>12902.67</v>
      </c>
      <c r="I40" s="26">
        <f t="shared" si="0"/>
        <v>11830.51</v>
      </c>
      <c r="J40" s="29">
        <f t="shared" si="1"/>
        <v>1947.0300000000007</v>
      </c>
      <c r="K40" s="35">
        <v>10513.862999999999</v>
      </c>
    </row>
    <row r="41" spans="1:11" s="40" customFormat="1" ht="12.75" customHeight="1">
      <c r="A41" s="21">
        <v>36</v>
      </c>
      <c r="B41" s="22" t="s">
        <v>40</v>
      </c>
      <c r="C41" s="23">
        <v>25</v>
      </c>
      <c r="D41" s="33">
        <v>377.4</v>
      </c>
      <c r="E41" s="34">
        <v>0</v>
      </c>
      <c r="F41" s="26"/>
      <c r="G41" s="27"/>
      <c r="H41" s="28">
        <f t="shared" si="2"/>
        <v>0</v>
      </c>
      <c r="I41" s="26">
        <f t="shared" si="0"/>
        <v>0</v>
      </c>
      <c r="J41" s="29">
        <f t="shared" si="1"/>
        <v>0</v>
      </c>
      <c r="K41" s="35">
        <v>676.529</v>
      </c>
    </row>
    <row r="42" spans="1:11" s="40" customFormat="1" ht="12.75" customHeight="1">
      <c r="A42" s="21">
        <v>37</v>
      </c>
      <c r="B42" s="22" t="s">
        <v>41</v>
      </c>
      <c r="C42" s="23">
        <v>18</v>
      </c>
      <c r="D42" s="33">
        <v>2961.53</v>
      </c>
      <c r="E42" s="34">
        <v>-580.22</v>
      </c>
      <c r="F42" s="26">
        <v>8499.6299999999992</v>
      </c>
      <c r="G42" s="27">
        <v>9250.14</v>
      </c>
      <c r="H42" s="28">
        <f t="shared" si="2"/>
        <v>7083.03</v>
      </c>
      <c r="I42" s="26">
        <f t="shared" si="0"/>
        <v>7708.45</v>
      </c>
      <c r="J42" s="29">
        <f t="shared" si="1"/>
        <v>-1205.6400000000003</v>
      </c>
      <c r="K42" s="35">
        <v>5915.18</v>
      </c>
    </row>
    <row r="43" spans="1:11" s="40" customFormat="1" ht="12.75" customHeight="1">
      <c r="A43" s="21">
        <v>38</v>
      </c>
      <c r="B43" s="22" t="s">
        <v>41</v>
      </c>
      <c r="C43" s="23">
        <v>4</v>
      </c>
      <c r="D43" s="41">
        <v>1668.8</v>
      </c>
      <c r="E43" s="34">
        <v>-644.17999999999995</v>
      </c>
      <c r="F43" s="26">
        <v>4439.0200000000004</v>
      </c>
      <c r="G43" s="27">
        <v>6567.27</v>
      </c>
      <c r="H43" s="28">
        <f t="shared" si="2"/>
        <v>3699.18</v>
      </c>
      <c r="I43" s="26">
        <f t="shared" si="0"/>
        <v>5472.73</v>
      </c>
      <c r="J43" s="29">
        <f t="shared" si="1"/>
        <v>-2417.7299999999996</v>
      </c>
      <c r="K43" s="35">
        <v>3645.6210000000001</v>
      </c>
    </row>
    <row r="44" spans="1:11" s="40" customFormat="1" ht="12.75" customHeight="1">
      <c r="A44" s="21">
        <v>39</v>
      </c>
      <c r="B44" s="42" t="s">
        <v>41</v>
      </c>
      <c r="C44" s="43">
        <v>5</v>
      </c>
      <c r="D44" s="24">
        <v>2522.3000000000002</v>
      </c>
      <c r="E44" s="34">
        <v>-2762.55</v>
      </c>
      <c r="F44" s="26">
        <v>6702.94</v>
      </c>
      <c r="G44" s="27">
        <v>6322.51</v>
      </c>
      <c r="H44" s="28">
        <f t="shared" si="2"/>
        <v>5585.78</v>
      </c>
      <c r="I44" s="26">
        <f t="shared" si="0"/>
        <v>5268.76</v>
      </c>
      <c r="J44" s="29">
        <f t="shared" si="1"/>
        <v>-2445.5300000000007</v>
      </c>
      <c r="K44" s="35">
        <v>4822.1030000000001</v>
      </c>
    </row>
    <row r="45" spans="1:11" s="40" customFormat="1" ht="12.75" customHeight="1">
      <c r="A45" s="21">
        <v>40</v>
      </c>
      <c r="B45" s="42" t="s">
        <v>41</v>
      </c>
      <c r="C45" s="43">
        <v>6</v>
      </c>
      <c r="D45" s="24">
        <v>1686.7</v>
      </c>
      <c r="E45" s="34">
        <v>804.31</v>
      </c>
      <c r="F45" s="26">
        <v>5043.28</v>
      </c>
      <c r="G45" s="27">
        <v>8100.26</v>
      </c>
      <c r="H45" s="28">
        <f t="shared" si="2"/>
        <v>4202.7299999999996</v>
      </c>
      <c r="I45" s="26">
        <f t="shared" si="0"/>
        <v>6750.22</v>
      </c>
      <c r="J45" s="29">
        <f t="shared" si="1"/>
        <v>-1743.1800000000012</v>
      </c>
      <c r="K45" s="35">
        <v>5463.8689999999997</v>
      </c>
    </row>
    <row r="46" spans="1:11" s="40" customFormat="1" ht="12.75" customHeight="1">
      <c r="A46" s="21">
        <v>41</v>
      </c>
      <c r="B46" s="42" t="s">
        <v>41</v>
      </c>
      <c r="C46" s="43">
        <v>8</v>
      </c>
      <c r="D46" s="24">
        <v>1647.3</v>
      </c>
      <c r="E46" s="34">
        <v>1652.2</v>
      </c>
      <c r="F46" s="26">
        <v>5139.57</v>
      </c>
      <c r="G46" s="27">
        <v>4276.2700000000004</v>
      </c>
      <c r="H46" s="28">
        <f t="shared" si="2"/>
        <v>4282.9799999999996</v>
      </c>
      <c r="I46" s="26">
        <f t="shared" si="0"/>
        <v>3563.56</v>
      </c>
      <c r="J46" s="29">
        <f t="shared" si="1"/>
        <v>2371.6199999999994</v>
      </c>
      <c r="K46" s="35">
        <v>6274.9830000000002</v>
      </c>
    </row>
    <row r="47" spans="1:11" s="40" customFormat="1" ht="12.75" customHeight="1">
      <c r="A47" s="21">
        <v>42</v>
      </c>
      <c r="B47" s="22" t="s">
        <v>42</v>
      </c>
      <c r="C47" s="23">
        <v>23</v>
      </c>
      <c r="D47" s="33">
        <v>1319.8</v>
      </c>
      <c r="E47" s="34">
        <v>523.01</v>
      </c>
      <c r="F47" s="26">
        <v>3576.67</v>
      </c>
      <c r="G47" s="27">
        <v>5143.32</v>
      </c>
      <c r="H47" s="28">
        <f t="shared" si="2"/>
        <v>2980.56</v>
      </c>
      <c r="I47" s="26">
        <f t="shared" si="0"/>
        <v>4286.1000000000004</v>
      </c>
      <c r="J47" s="29">
        <f t="shared" si="1"/>
        <v>-782.53000000000065</v>
      </c>
      <c r="K47" s="35">
        <v>2392.5210000000002</v>
      </c>
    </row>
    <row r="48" spans="1:11" s="40" customFormat="1" ht="12.75" customHeight="1">
      <c r="A48" s="21">
        <v>43</v>
      </c>
      <c r="B48" s="22" t="s">
        <v>43</v>
      </c>
      <c r="C48" s="23">
        <v>10</v>
      </c>
      <c r="D48" s="33">
        <v>3468</v>
      </c>
      <c r="E48" s="34">
        <v>-900.89</v>
      </c>
      <c r="F48" s="26">
        <v>8878.1200000000008</v>
      </c>
      <c r="G48" s="27">
        <v>10187.790000000001</v>
      </c>
      <c r="H48" s="28">
        <f t="shared" si="2"/>
        <v>7398.43</v>
      </c>
      <c r="I48" s="26">
        <f t="shared" si="0"/>
        <v>8489.83</v>
      </c>
      <c r="J48" s="29">
        <f t="shared" si="1"/>
        <v>-1992.29</v>
      </c>
      <c r="K48" s="35">
        <v>6108.3190000000004</v>
      </c>
    </row>
    <row r="49" spans="1:11" s="40" customFormat="1" ht="12.75" customHeight="1">
      <c r="A49" s="21">
        <v>44</v>
      </c>
      <c r="B49" s="22" t="s">
        <v>44</v>
      </c>
      <c r="C49" s="23">
        <v>11</v>
      </c>
      <c r="D49" s="33">
        <v>11933</v>
      </c>
      <c r="E49" s="34">
        <v>-5498.52</v>
      </c>
      <c r="F49" s="26">
        <v>50417.46</v>
      </c>
      <c r="G49" s="27">
        <v>46957.82</v>
      </c>
      <c r="H49" s="28">
        <f t="shared" si="2"/>
        <v>42014.55</v>
      </c>
      <c r="I49" s="26">
        <f t="shared" si="0"/>
        <v>39131.519999999997</v>
      </c>
      <c r="J49" s="29">
        <f t="shared" si="1"/>
        <v>-2615.489999999998</v>
      </c>
      <c r="K49" s="35">
        <v>36511.483</v>
      </c>
    </row>
    <row r="50" spans="1:11" s="40" customFormat="1" ht="12.75" customHeight="1">
      <c r="A50" s="21">
        <v>45</v>
      </c>
      <c r="B50" s="22" t="s">
        <v>45</v>
      </c>
      <c r="C50" s="23">
        <v>11</v>
      </c>
      <c r="D50" s="33">
        <v>772.89</v>
      </c>
      <c r="E50" s="34">
        <v>0</v>
      </c>
      <c r="F50" s="26"/>
      <c r="G50" s="27"/>
      <c r="H50" s="28">
        <f t="shared" si="2"/>
        <v>0</v>
      </c>
      <c r="I50" s="26">
        <f t="shared" si="0"/>
        <v>0</v>
      </c>
      <c r="J50" s="29">
        <f t="shared" si="1"/>
        <v>0</v>
      </c>
      <c r="K50" s="35">
        <v>1192.6959999999999</v>
      </c>
    </row>
    <row r="51" spans="1:11" s="40" customFormat="1" ht="12.75" customHeight="1">
      <c r="A51" s="21">
        <v>46</v>
      </c>
      <c r="B51" s="22" t="s">
        <v>43</v>
      </c>
      <c r="C51" s="23">
        <v>12</v>
      </c>
      <c r="D51" s="33">
        <v>2090.1999999999998</v>
      </c>
      <c r="E51" s="34">
        <v>510.07</v>
      </c>
      <c r="F51" s="26">
        <v>5246.46</v>
      </c>
      <c r="G51" s="27">
        <v>7141.54</v>
      </c>
      <c r="H51" s="28">
        <f t="shared" si="2"/>
        <v>4372.05</v>
      </c>
      <c r="I51" s="26">
        <f t="shared" si="0"/>
        <v>5951.28</v>
      </c>
      <c r="J51" s="29">
        <f t="shared" si="1"/>
        <v>-1069.1599999999999</v>
      </c>
      <c r="K51" s="35">
        <v>3668.105</v>
      </c>
    </row>
    <row r="52" spans="1:11" s="40" customFormat="1" ht="12.75" customHeight="1">
      <c r="A52" s="21">
        <v>47</v>
      </c>
      <c r="B52" s="22" t="s">
        <v>43</v>
      </c>
      <c r="C52" s="23">
        <v>2</v>
      </c>
      <c r="D52" s="33">
        <v>1134.5999999999999</v>
      </c>
      <c r="E52" s="34">
        <v>637.01</v>
      </c>
      <c r="F52" s="26">
        <v>3358.41</v>
      </c>
      <c r="G52" s="27">
        <v>2706.27</v>
      </c>
      <c r="H52" s="28">
        <f t="shared" si="2"/>
        <v>2798.68</v>
      </c>
      <c r="I52" s="26">
        <f t="shared" si="0"/>
        <v>2255.23</v>
      </c>
      <c r="J52" s="29">
        <f t="shared" si="1"/>
        <v>1180.4599999999996</v>
      </c>
      <c r="K52" s="35">
        <v>2493.6999999999998</v>
      </c>
    </row>
    <row r="53" spans="1:11" s="40" customFormat="1" ht="12.75" customHeight="1">
      <c r="A53" s="21">
        <v>48</v>
      </c>
      <c r="B53" s="22" t="s">
        <v>43</v>
      </c>
      <c r="C53" s="23">
        <v>3</v>
      </c>
      <c r="D53" s="33">
        <v>2453.9</v>
      </c>
      <c r="E53" s="34">
        <v>954.48</v>
      </c>
      <c r="F53" s="26">
        <v>5276.05</v>
      </c>
      <c r="G53" s="27">
        <v>6405.38</v>
      </c>
      <c r="H53" s="28">
        <f t="shared" si="2"/>
        <v>4396.71</v>
      </c>
      <c r="I53" s="26">
        <f t="shared" si="0"/>
        <v>5337.82</v>
      </c>
      <c r="J53" s="29">
        <f t="shared" si="1"/>
        <v>13.3700000000008</v>
      </c>
      <c r="K53" s="35">
        <v>5093.7550000000001</v>
      </c>
    </row>
    <row r="54" spans="1:11" s="40" customFormat="1" ht="12.75" customHeight="1">
      <c r="A54" s="21">
        <v>49</v>
      </c>
      <c r="B54" s="22" t="s">
        <v>43</v>
      </c>
      <c r="C54" s="23">
        <v>38</v>
      </c>
      <c r="D54" s="33">
        <v>2523.6</v>
      </c>
      <c r="E54" s="34">
        <v>-80.55</v>
      </c>
      <c r="F54" s="26">
        <v>6843.91</v>
      </c>
      <c r="G54" s="27">
        <v>7992.83</v>
      </c>
      <c r="H54" s="28">
        <f t="shared" si="2"/>
        <v>5703.26</v>
      </c>
      <c r="I54" s="26">
        <f t="shared" si="0"/>
        <v>6660.69</v>
      </c>
      <c r="J54" s="29">
        <f t="shared" si="1"/>
        <v>-1037.9799999999996</v>
      </c>
      <c r="K54" s="35">
        <v>4958.3289999999997</v>
      </c>
    </row>
    <row r="55" spans="1:11" s="40" customFormat="1" ht="12.75" customHeight="1">
      <c r="A55" s="21">
        <v>50</v>
      </c>
      <c r="B55" s="22" t="s">
        <v>43</v>
      </c>
      <c r="C55" s="23">
        <v>39</v>
      </c>
      <c r="D55" s="33">
        <v>934.2</v>
      </c>
      <c r="E55" s="34">
        <v>-63.04</v>
      </c>
      <c r="F55" s="26">
        <v>2926.13</v>
      </c>
      <c r="G55" s="27">
        <v>2420.79</v>
      </c>
      <c r="H55" s="28">
        <f t="shared" si="2"/>
        <v>2438.44</v>
      </c>
      <c r="I55" s="26">
        <f t="shared" si="0"/>
        <v>2017.33</v>
      </c>
      <c r="J55" s="29">
        <f t="shared" si="1"/>
        <v>358.07000000000016</v>
      </c>
      <c r="K55" s="35">
        <v>1619.2149999999999</v>
      </c>
    </row>
    <row r="56" spans="1:11" s="40" customFormat="1" ht="12.75" customHeight="1">
      <c r="A56" s="21">
        <v>51</v>
      </c>
      <c r="B56" s="22" t="s">
        <v>43</v>
      </c>
      <c r="C56" s="23">
        <v>40</v>
      </c>
      <c r="D56" s="33">
        <v>4642.2</v>
      </c>
      <c r="E56" s="34">
        <v>707.08</v>
      </c>
      <c r="F56" s="26">
        <v>14437.28</v>
      </c>
      <c r="G56" s="27">
        <v>12885.24</v>
      </c>
      <c r="H56" s="28">
        <f t="shared" si="2"/>
        <v>12031.07</v>
      </c>
      <c r="I56" s="26">
        <f t="shared" si="0"/>
        <v>10737.7</v>
      </c>
      <c r="J56" s="29">
        <f t="shared" si="1"/>
        <v>2000.4499999999989</v>
      </c>
      <c r="K56" s="35">
        <v>9343.6949999999997</v>
      </c>
    </row>
    <row r="57" spans="1:11" s="40" customFormat="1" ht="12.75" customHeight="1">
      <c r="A57" s="21">
        <v>52</v>
      </c>
      <c r="B57" s="42" t="s">
        <v>43</v>
      </c>
      <c r="C57" s="43" t="s">
        <v>46</v>
      </c>
      <c r="D57" s="24">
        <v>1801.2</v>
      </c>
      <c r="E57" s="34">
        <v>1307.5</v>
      </c>
      <c r="F57" s="26">
        <v>5484.23</v>
      </c>
      <c r="G57" s="27">
        <v>4345.74</v>
      </c>
      <c r="H57" s="28">
        <f t="shared" si="2"/>
        <v>4570.1899999999996</v>
      </c>
      <c r="I57" s="26">
        <f t="shared" si="0"/>
        <v>3621.45</v>
      </c>
      <c r="J57" s="29">
        <f t="shared" si="1"/>
        <v>2256.2399999999998</v>
      </c>
      <c r="K57" s="35">
        <v>3560.3270000000002</v>
      </c>
    </row>
    <row r="58" spans="1:11" s="40" customFormat="1" ht="12.75" customHeight="1">
      <c r="A58" s="21">
        <v>53</v>
      </c>
      <c r="B58" s="42" t="s">
        <v>43</v>
      </c>
      <c r="C58" s="43">
        <v>5</v>
      </c>
      <c r="D58" s="24">
        <v>4432.3</v>
      </c>
      <c r="E58" s="34">
        <v>-4235.45</v>
      </c>
      <c r="F58" s="26">
        <v>10903.45</v>
      </c>
      <c r="G58" s="27">
        <v>13330.76</v>
      </c>
      <c r="H58" s="28">
        <f t="shared" si="2"/>
        <v>9086.2099999999991</v>
      </c>
      <c r="I58" s="26">
        <f t="shared" si="0"/>
        <v>11108.97</v>
      </c>
      <c r="J58" s="29">
        <f t="shared" si="1"/>
        <v>-6258.21</v>
      </c>
      <c r="K58" s="35">
        <v>9322.8950000000004</v>
      </c>
    </row>
    <row r="59" spans="1:11" s="40" customFormat="1" ht="12.75" customHeight="1">
      <c r="A59" s="21">
        <v>54</v>
      </c>
      <c r="B59" s="42" t="s">
        <v>43</v>
      </c>
      <c r="C59" s="43">
        <v>52</v>
      </c>
      <c r="D59" s="24">
        <v>2602.98</v>
      </c>
      <c r="E59" s="34">
        <v>-554.51</v>
      </c>
      <c r="F59" s="26">
        <v>7756.85</v>
      </c>
      <c r="G59" s="27">
        <v>7502.18</v>
      </c>
      <c r="H59" s="28">
        <f t="shared" si="2"/>
        <v>6464.04</v>
      </c>
      <c r="I59" s="26">
        <f t="shared" si="0"/>
        <v>6251.82</v>
      </c>
      <c r="J59" s="29">
        <f t="shared" si="1"/>
        <v>-342.28999999999996</v>
      </c>
      <c r="K59" s="35">
        <v>4978.049</v>
      </c>
    </row>
    <row r="60" spans="1:11" s="40" customFormat="1" ht="12.75" customHeight="1">
      <c r="A60" s="21">
        <v>55</v>
      </c>
      <c r="B60" s="42" t="s">
        <v>43</v>
      </c>
      <c r="C60" s="43">
        <v>58</v>
      </c>
      <c r="D60" s="24">
        <v>624.20000000000005</v>
      </c>
      <c r="E60" s="34">
        <v>-1571.07</v>
      </c>
      <c r="F60" s="26">
        <v>1860.12</v>
      </c>
      <c r="G60" s="27">
        <v>1953.79</v>
      </c>
      <c r="H60" s="28">
        <f t="shared" si="2"/>
        <v>1550.1</v>
      </c>
      <c r="I60" s="26">
        <f t="shared" si="0"/>
        <v>1628.16</v>
      </c>
      <c r="J60" s="29">
        <f t="shared" si="1"/>
        <v>-1649.13</v>
      </c>
      <c r="K60" s="35">
        <v>1178.683</v>
      </c>
    </row>
    <row r="61" spans="1:11" s="40" customFormat="1" ht="12.75" customHeight="1">
      <c r="A61" s="21">
        <v>56</v>
      </c>
      <c r="B61" s="42" t="s">
        <v>43</v>
      </c>
      <c r="C61" s="43">
        <v>6</v>
      </c>
      <c r="D61" s="24">
        <v>1644.9</v>
      </c>
      <c r="E61" s="34">
        <v>246.13</v>
      </c>
      <c r="F61" s="26">
        <v>4227.46</v>
      </c>
      <c r="G61" s="27">
        <v>4016.03</v>
      </c>
      <c r="H61" s="28">
        <f t="shared" si="2"/>
        <v>3522.88</v>
      </c>
      <c r="I61" s="26">
        <f t="shared" si="0"/>
        <v>3346.69</v>
      </c>
      <c r="J61" s="29">
        <f t="shared" si="1"/>
        <v>422.32000000000016</v>
      </c>
      <c r="K61" s="35">
        <v>2949.82</v>
      </c>
    </row>
    <row r="62" spans="1:11" s="40" customFormat="1" ht="12.75" customHeight="1">
      <c r="A62" s="21">
        <v>57</v>
      </c>
      <c r="B62" s="42" t="s">
        <v>43</v>
      </c>
      <c r="C62" s="43">
        <v>60</v>
      </c>
      <c r="D62" s="24">
        <v>619</v>
      </c>
      <c r="E62" s="34">
        <v>-649.46</v>
      </c>
      <c r="F62" s="26">
        <v>1751.79</v>
      </c>
      <c r="G62" s="27">
        <v>1446.23</v>
      </c>
      <c r="H62" s="28">
        <f t="shared" si="2"/>
        <v>1459.83</v>
      </c>
      <c r="I62" s="26">
        <f t="shared" si="0"/>
        <v>1205.19</v>
      </c>
      <c r="J62" s="29">
        <f t="shared" si="1"/>
        <v>-394.82000000000016</v>
      </c>
      <c r="K62" s="35">
        <v>1215.8530000000001</v>
      </c>
    </row>
    <row r="63" spans="1:11" s="40" customFormat="1" ht="12.75" customHeight="1">
      <c r="A63" s="21">
        <v>58</v>
      </c>
      <c r="B63" s="42" t="s">
        <v>43</v>
      </c>
      <c r="C63" s="43">
        <v>64</v>
      </c>
      <c r="D63" s="24">
        <v>617.79999999999995</v>
      </c>
      <c r="E63" s="34">
        <v>332.84</v>
      </c>
      <c r="F63" s="26">
        <v>1754.54</v>
      </c>
      <c r="G63" s="27">
        <v>1526.2</v>
      </c>
      <c r="H63" s="28">
        <f t="shared" si="2"/>
        <v>1462.12</v>
      </c>
      <c r="I63" s="26">
        <f t="shared" si="0"/>
        <v>1271.83</v>
      </c>
      <c r="J63" s="29">
        <f t="shared" si="1"/>
        <v>523.12999999999988</v>
      </c>
      <c r="K63" s="35">
        <v>1147.29</v>
      </c>
    </row>
    <row r="64" spans="1:11" s="40" customFormat="1" ht="12.75" customHeight="1">
      <c r="A64" s="21">
        <v>59</v>
      </c>
      <c r="B64" s="42" t="s">
        <v>43</v>
      </c>
      <c r="C64" s="43">
        <v>7</v>
      </c>
      <c r="D64" s="24">
        <v>4326.03</v>
      </c>
      <c r="E64" s="34">
        <v>-467.31</v>
      </c>
      <c r="F64" s="26">
        <v>11204.48</v>
      </c>
      <c r="G64" s="27">
        <v>11889.2</v>
      </c>
      <c r="H64" s="28">
        <f t="shared" si="2"/>
        <v>9337.07</v>
      </c>
      <c r="I64" s="26">
        <f t="shared" si="0"/>
        <v>9907.67</v>
      </c>
      <c r="J64" s="29">
        <f t="shared" si="1"/>
        <v>-1037.9099999999999</v>
      </c>
      <c r="K64" s="35">
        <v>9279.1110000000008</v>
      </c>
    </row>
    <row r="65" spans="1:11" s="40" customFormat="1" ht="12.75" customHeight="1">
      <c r="A65" s="21">
        <v>60</v>
      </c>
      <c r="B65" s="42" t="s">
        <v>43</v>
      </c>
      <c r="C65" s="43">
        <v>82</v>
      </c>
      <c r="D65" s="24">
        <v>436.2</v>
      </c>
      <c r="E65" s="34">
        <v>803.46</v>
      </c>
      <c r="F65" s="26">
        <v>1565.95</v>
      </c>
      <c r="G65" s="27">
        <v>1367.67</v>
      </c>
      <c r="H65" s="28">
        <f t="shared" si="2"/>
        <v>1304.96</v>
      </c>
      <c r="I65" s="26">
        <f t="shared" si="0"/>
        <v>1139.73</v>
      </c>
      <c r="J65" s="29">
        <f t="shared" si="1"/>
        <v>968.69</v>
      </c>
      <c r="K65" s="35">
        <v>894.76</v>
      </c>
    </row>
    <row r="66" spans="1:11" s="40" customFormat="1" ht="12.75" customHeight="1">
      <c r="A66" s="21">
        <v>61</v>
      </c>
      <c r="B66" s="42" t="s">
        <v>43</v>
      </c>
      <c r="C66" s="43">
        <v>84</v>
      </c>
      <c r="D66" s="24">
        <v>1774.9</v>
      </c>
      <c r="E66" s="34">
        <v>-682.17</v>
      </c>
      <c r="F66" s="26">
        <v>4916.4799999999996</v>
      </c>
      <c r="G66" s="27">
        <v>5642.64</v>
      </c>
      <c r="H66" s="28">
        <f t="shared" si="2"/>
        <v>4097.07</v>
      </c>
      <c r="I66" s="26">
        <f t="shared" si="0"/>
        <v>4702.2</v>
      </c>
      <c r="J66" s="29">
        <f t="shared" si="1"/>
        <v>-1287.3000000000002</v>
      </c>
      <c r="K66" s="35">
        <v>3352.5940000000001</v>
      </c>
    </row>
    <row r="67" spans="1:11" s="40" customFormat="1" ht="12.75" customHeight="1">
      <c r="A67" s="21">
        <v>62</v>
      </c>
      <c r="B67" s="42" t="s">
        <v>43</v>
      </c>
      <c r="C67" s="43" t="s">
        <v>47</v>
      </c>
      <c r="D67" s="24">
        <v>228.7</v>
      </c>
      <c r="E67" s="34">
        <v>498.44</v>
      </c>
      <c r="F67" s="26">
        <v>597.55999999999995</v>
      </c>
      <c r="G67" s="27">
        <v>307.14999999999998</v>
      </c>
      <c r="H67" s="28">
        <f t="shared" si="2"/>
        <v>497.97</v>
      </c>
      <c r="I67" s="26">
        <f t="shared" si="0"/>
        <v>255.96</v>
      </c>
      <c r="J67" s="29">
        <f t="shared" si="1"/>
        <v>740.45</v>
      </c>
      <c r="K67" s="35">
        <v>349.32499999999999</v>
      </c>
    </row>
    <row r="68" spans="1:11" s="40" customFormat="1" ht="12.75" customHeight="1">
      <c r="A68" s="21">
        <v>63</v>
      </c>
      <c r="B68" s="42" t="s">
        <v>43</v>
      </c>
      <c r="C68" s="43">
        <v>9</v>
      </c>
      <c r="D68" s="24">
        <v>4973.47</v>
      </c>
      <c r="E68" s="34">
        <v>-2035.23</v>
      </c>
      <c r="F68" s="26">
        <v>12732.09</v>
      </c>
      <c r="G68" s="27">
        <v>11158.06</v>
      </c>
      <c r="H68" s="28">
        <f t="shared" si="2"/>
        <v>10610.08</v>
      </c>
      <c r="I68" s="26">
        <f t="shared" si="0"/>
        <v>9298.3799999999992</v>
      </c>
      <c r="J68" s="29">
        <f t="shared" si="1"/>
        <v>-723.52999999999884</v>
      </c>
      <c r="K68" s="35">
        <v>12443.791999999999</v>
      </c>
    </row>
    <row r="69" spans="1:11" s="40" customFormat="1" ht="12.75" customHeight="1">
      <c r="A69" s="21">
        <v>64</v>
      </c>
      <c r="B69" s="42" t="s">
        <v>48</v>
      </c>
      <c r="C69" s="43">
        <v>18</v>
      </c>
      <c r="D69" s="24">
        <v>452.71</v>
      </c>
      <c r="E69" s="34">
        <v>-62.93</v>
      </c>
      <c r="F69" s="26">
        <v>1063.8900000000001</v>
      </c>
      <c r="G69" s="27">
        <v>1161.8599999999999</v>
      </c>
      <c r="H69" s="28">
        <f t="shared" si="2"/>
        <v>886.58</v>
      </c>
      <c r="I69" s="26">
        <f t="shared" si="0"/>
        <v>968.22</v>
      </c>
      <c r="J69" s="29">
        <f t="shared" si="1"/>
        <v>-144.56999999999994</v>
      </c>
      <c r="K69" s="35">
        <v>688.35500000000002</v>
      </c>
    </row>
    <row r="70" spans="1:11" s="40" customFormat="1" ht="12.75" customHeight="1">
      <c r="A70" s="21">
        <v>65</v>
      </c>
      <c r="B70" s="42" t="s">
        <v>48</v>
      </c>
      <c r="C70" s="43">
        <v>23</v>
      </c>
      <c r="D70" s="24">
        <v>395.9</v>
      </c>
      <c r="E70" s="34">
        <v>153.27000000000001</v>
      </c>
      <c r="F70" s="26">
        <v>1112.48</v>
      </c>
      <c r="G70" s="27">
        <v>534.34</v>
      </c>
      <c r="H70" s="28">
        <f t="shared" si="2"/>
        <v>927.07</v>
      </c>
      <c r="I70" s="26">
        <f t="shared" si="0"/>
        <v>445.28</v>
      </c>
      <c r="J70" s="29">
        <f t="shared" si="1"/>
        <v>635.06000000000017</v>
      </c>
      <c r="K70" s="35">
        <v>665.56700000000001</v>
      </c>
    </row>
    <row r="71" spans="1:11" s="40" customFormat="1" ht="12.75" customHeight="1">
      <c r="A71" s="21">
        <v>66</v>
      </c>
      <c r="B71" s="42" t="s">
        <v>48</v>
      </c>
      <c r="C71" s="43">
        <v>27</v>
      </c>
      <c r="D71" s="24">
        <v>419.54</v>
      </c>
      <c r="E71" s="34">
        <v>315.51</v>
      </c>
      <c r="F71" s="26">
        <v>1099.2</v>
      </c>
      <c r="G71" s="27">
        <v>1082.54</v>
      </c>
      <c r="H71" s="28">
        <f t="shared" si="2"/>
        <v>916</v>
      </c>
      <c r="I71" s="26">
        <f t="shared" si="2"/>
        <v>902.12</v>
      </c>
      <c r="J71" s="29">
        <f t="shared" ref="J71:J134" si="3">E71+H71-I71</f>
        <v>329.39</v>
      </c>
      <c r="K71" s="35">
        <v>754.83199999999999</v>
      </c>
    </row>
    <row r="72" spans="1:11" s="40" customFormat="1" ht="12.75" customHeight="1">
      <c r="A72" s="21">
        <v>67</v>
      </c>
      <c r="B72" s="42" t="s">
        <v>48</v>
      </c>
      <c r="C72" s="43">
        <v>57</v>
      </c>
      <c r="D72" s="24">
        <v>603.70000000000005</v>
      </c>
      <c r="E72" s="34">
        <v>-957.77</v>
      </c>
      <c r="F72" s="26">
        <v>1788.71</v>
      </c>
      <c r="G72" s="27">
        <v>2082.8000000000002</v>
      </c>
      <c r="H72" s="28">
        <f t="shared" si="2"/>
        <v>1490.59</v>
      </c>
      <c r="I72" s="26">
        <f t="shared" si="2"/>
        <v>1735.67</v>
      </c>
      <c r="J72" s="29">
        <f t="shared" si="3"/>
        <v>-1202.8500000000001</v>
      </c>
      <c r="K72" s="35">
        <v>1065.4280000000001</v>
      </c>
    </row>
    <row r="73" spans="1:11" s="40" customFormat="1" ht="12.75" customHeight="1">
      <c r="A73" s="21">
        <v>68</v>
      </c>
      <c r="B73" s="42" t="s">
        <v>48</v>
      </c>
      <c r="C73" s="43">
        <v>59</v>
      </c>
      <c r="D73" s="24">
        <v>752.2</v>
      </c>
      <c r="E73" s="34">
        <v>860.95</v>
      </c>
      <c r="F73" s="26">
        <v>2392</v>
      </c>
      <c r="G73" s="27">
        <v>3360.3</v>
      </c>
      <c r="H73" s="28">
        <f t="shared" ref="H73:I136" si="4">ROUND(F73/1.2,2)</f>
        <v>1993.33</v>
      </c>
      <c r="I73" s="26">
        <f t="shared" si="4"/>
        <v>2800.25</v>
      </c>
      <c r="J73" s="29">
        <f t="shared" si="3"/>
        <v>54.029999999999745</v>
      </c>
      <c r="K73" s="35">
        <v>1515.539</v>
      </c>
    </row>
    <row r="74" spans="1:11" s="40" customFormat="1" ht="12.75" customHeight="1">
      <c r="A74" s="21">
        <v>69</v>
      </c>
      <c r="B74" s="42" t="s">
        <v>48</v>
      </c>
      <c r="C74" s="43">
        <v>61</v>
      </c>
      <c r="D74" s="24">
        <v>1816.8</v>
      </c>
      <c r="E74" s="34">
        <v>179.45</v>
      </c>
      <c r="F74" s="26">
        <v>5359.69</v>
      </c>
      <c r="G74" s="27">
        <v>6376.68</v>
      </c>
      <c r="H74" s="28">
        <f t="shared" si="4"/>
        <v>4466.41</v>
      </c>
      <c r="I74" s="26">
        <f t="shared" si="4"/>
        <v>5313.9</v>
      </c>
      <c r="J74" s="29">
        <f t="shared" si="3"/>
        <v>-668.04</v>
      </c>
      <c r="K74" s="35">
        <v>3406.7620000000002</v>
      </c>
    </row>
    <row r="75" spans="1:11" s="40" customFormat="1" ht="12.75" customHeight="1">
      <c r="A75" s="21">
        <v>70</v>
      </c>
      <c r="B75" s="42" t="s">
        <v>49</v>
      </c>
      <c r="C75" s="43">
        <v>33</v>
      </c>
      <c r="D75" s="24">
        <v>630.1</v>
      </c>
      <c r="E75" s="34">
        <v>-915.54</v>
      </c>
      <c r="F75" s="26">
        <v>1921.84</v>
      </c>
      <c r="G75" s="27">
        <v>2501.75</v>
      </c>
      <c r="H75" s="28">
        <f t="shared" si="4"/>
        <v>1601.53</v>
      </c>
      <c r="I75" s="26">
        <f t="shared" si="4"/>
        <v>2084.79</v>
      </c>
      <c r="J75" s="29">
        <f t="shared" si="3"/>
        <v>-1398.8</v>
      </c>
      <c r="K75" s="35">
        <v>1276.442</v>
      </c>
    </row>
    <row r="76" spans="1:11" s="40" customFormat="1" ht="12.75" customHeight="1">
      <c r="A76" s="21">
        <v>71</v>
      </c>
      <c r="B76" s="42" t="s">
        <v>50</v>
      </c>
      <c r="C76" s="43">
        <v>4</v>
      </c>
      <c r="D76" s="24">
        <v>264.3</v>
      </c>
      <c r="E76" s="34">
        <v>-535.54999999999995</v>
      </c>
      <c r="F76" s="26">
        <v>666.03</v>
      </c>
      <c r="G76" s="27">
        <v>227.3</v>
      </c>
      <c r="H76" s="28">
        <f t="shared" si="4"/>
        <v>555.03</v>
      </c>
      <c r="I76" s="26">
        <f t="shared" si="4"/>
        <v>189.42</v>
      </c>
      <c r="J76" s="29">
        <f t="shared" si="3"/>
        <v>-169.93999999999997</v>
      </c>
      <c r="K76" s="35">
        <v>1003.415</v>
      </c>
    </row>
    <row r="77" spans="1:11" s="40" customFormat="1" ht="12.75" customHeight="1">
      <c r="A77" s="21">
        <v>72</v>
      </c>
      <c r="B77" s="42" t="s">
        <v>51</v>
      </c>
      <c r="C77" s="43">
        <v>11</v>
      </c>
      <c r="D77" s="24">
        <v>325.39999999999998</v>
      </c>
      <c r="E77" s="34">
        <v>92.6</v>
      </c>
      <c r="F77" s="26">
        <v>937.16</v>
      </c>
      <c r="G77" s="27">
        <v>1255.05</v>
      </c>
      <c r="H77" s="28">
        <f t="shared" si="4"/>
        <v>780.97</v>
      </c>
      <c r="I77" s="26">
        <f t="shared" si="4"/>
        <v>1045.8800000000001</v>
      </c>
      <c r="J77" s="29">
        <f t="shared" si="3"/>
        <v>-172.31000000000006</v>
      </c>
      <c r="K77" s="35">
        <v>699.04600000000005</v>
      </c>
    </row>
    <row r="78" spans="1:11" s="40" customFormat="1" ht="12.75" customHeight="1">
      <c r="A78" s="21">
        <v>73</v>
      </c>
      <c r="B78" s="42" t="s">
        <v>51</v>
      </c>
      <c r="C78" s="43">
        <v>17</v>
      </c>
      <c r="D78" s="24">
        <v>401.1</v>
      </c>
      <c r="E78" s="34">
        <v>-545.6</v>
      </c>
      <c r="F78" s="26">
        <v>1151.1500000000001</v>
      </c>
      <c r="G78" s="27">
        <v>1261.8499999999999</v>
      </c>
      <c r="H78" s="28">
        <f t="shared" si="4"/>
        <v>959.29</v>
      </c>
      <c r="I78" s="26">
        <f t="shared" si="4"/>
        <v>1051.54</v>
      </c>
      <c r="J78" s="29">
        <f t="shared" si="3"/>
        <v>-637.85</v>
      </c>
      <c r="K78" s="35">
        <v>706.18600000000004</v>
      </c>
    </row>
    <row r="79" spans="1:11" s="40" customFormat="1" ht="12.75" customHeight="1">
      <c r="A79" s="21">
        <v>74</v>
      </c>
      <c r="B79" s="42" t="s">
        <v>51</v>
      </c>
      <c r="C79" s="44" t="s">
        <v>52</v>
      </c>
      <c r="D79" s="24">
        <v>1720.1</v>
      </c>
      <c r="E79" s="34">
        <v>651.45000000000005</v>
      </c>
      <c r="F79" s="26">
        <v>4661.5</v>
      </c>
      <c r="G79" s="27">
        <v>2863.85</v>
      </c>
      <c r="H79" s="28">
        <f t="shared" si="4"/>
        <v>3884.58</v>
      </c>
      <c r="I79" s="26">
        <f t="shared" si="4"/>
        <v>2386.54</v>
      </c>
      <c r="J79" s="29">
        <f t="shared" si="3"/>
        <v>2149.4899999999998</v>
      </c>
      <c r="K79" s="35">
        <v>5602.6509999999998</v>
      </c>
    </row>
    <row r="80" spans="1:11" s="40" customFormat="1" ht="12.75" customHeight="1">
      <c r="A80" s="21">
        <v>75</v>
      </c>
      <c r="B80" s="42" t="s">
        <v>51</v>
      </c>
      <c r="C80" s="43">
        <v>31</v>
      </c>
      <c r="D80" s="24">
        <v>1749.9</v>
      </c>
      <c r="E80" s="34">
        <v>-63.79</v>
      </c>
      <c r="F80" s="26">
        <v>5162.33</v>
      </c>
      <c r="G80" s="27">
        <v>6731.25</v>
      </c>
      <c r="H80" s="28">
        <f t="shared" si="4"/>
        <v>4301.9399999999996</v>
      </c>
      <c r="I80" s="26">
        <f t="shared" si="4"/>
        <v>5609.38</v>
      </c>
      <c r="J80" s="29">
        <f t="shared" si="3"/>
        <v>-1371.2300000000005</v>
      </c>
      <c r="K80" s="35">
        <v>3586.7840000000001</v>
      </c>
    </row>
    <row r="81" spans="1:11" s="40" customFormat="1" ht="12.75" customHeight="1">
      <c r="A81" s="21">
        <v>76</v>
      </c>
      <c r="B81" s="42" t="s">
        <v>51</v>
      </c>
      <c r="C81" s="43" t="s">
        <v>53</v>
      </c>
      <c r="D81" s="24">
        <v>1632.5</v>
      </c>
      <c r="E81" s="34">
        <v>-993.14</v>
      </c>
      <c r="F81" s="26">
        <v>4505.71</v>
      </c>
      <c r="G81" s="27">
        <v>3734.46</v>
      </c>
      <c r="H81" s="28">
        <f t="shared" si="4"/>
        <v>3754.76</v>
      </c>
      <c r="I81" s="26">
        <f t="shared" si="4"/>
        <v>3112.05</v>
      </c>
      <c r="J81" s="29">
        <f t="shared" si="3"/>
        <v>-350.42999999999984</v>
      </c>
      <c r="K81" s="35">
        <v>3348.9830000000002</v>
      </c>
    </row>
    <row r="82" spans="1:11" s="40" customFormat="1" ht="12.75" customHeight="1">
      <c r="A82" s="21">
        <v>77</v>
      </c>
      <c r="B82" s="42" t="s">
        <v>51</v>
      </c>
      <c r="C82" s="43">
        <v>57</v>
      </c>
      <c r="D82" s="24">
        <v>463.6</v>
      </c>
      <c r="E82" s="34">
        <v>507.82</v>
      </c>
      <c r="F82" s="26">
        <v>1159</v>
      </c>
      <c r="G82" s="27">
        <v>1191.8</v>
      </c>
      <c r="H82" s="28">
        <f t="shared" si="4"/>
        <v>965.83</v>
      </c>
      <c r="I82" s="26">
        <f t="shared" si="4"/>
        <v>993.17</v>
      </c>
      <c r="J82" s="29">
        <f t="shared" si="3"/>
        <v>480.48000000000013</v>
      </c>
      <c r="K82" s="35">
        <v>3454.98</v>
      </c>
    </row>
    <row r="83" spans="1:11" s="40" customFormat="1" ht="12.75" customHeight="1">
      <c r="A83" s="21">
        <v>78</v>
      </c>
      <c r="B83" s="42" t="s">
        <v>51</v>
      </c>
      <c r="C83" s="43" t="s">
        <v>54</v>
      </c>
      <c r="D83" s="24">
        <v>691.1</v>
      </c>
      <c r="E83" s="34">
        <v>1413.55</v>
      </c>
      <c r="F83" s="26">
        <v>2736.75</v>
      </c>
      <c r="G83" s="27">
        <v>3040.95</v>
      </c>
      <c r="H83" s="28">
        <f t="shared" si="4"/>
        <v>2280.63</v>
      </c>
      <c r="I83" s="26">
        <f t="shared" si="4"/>
        <v>2534.13</v>
      </c>
      <c r="J83" s="29">
        <f t="shared" si="3"/>
        <v>1160.0500000000002</v>
      </c>
      <c r="K83" s="35">
        <v>2077.0309999999999</v>
      </c>
    </row>
    <row r="84" spans="1:11" s="40" customFormat="1" ht="12.75" customHeight="1">
      <c r="A84" s="21">
        <v>79</v>
      </c>
      <c r="B84" s="42" t="s">
        <v>51</v>
      </c>
      <c r="C84" s="43" t="s">
        <v>55</v>
      </c>
      <c r="D84" s="45">
        <v>1014.52</v>
      </c>
      <c r="E84" s="34">
        <v>-204.85</v>
      </c>
      <c r="F84" s="26">
        <v>3053.7</v>
      </c>
      <c r="G84" s="27">
        <v>3413.02</v>
      </c>
      <c r="H84" s="28">
        <f t="shared" si="4"/>
        <v>2544.75</v>
      </c>
      <c r="I84" s="26">
        <f t="shared" si="4"/>
        <v>2844.18</v>
      </c>
      <c r="J84" s="29">
        <f t="shared" si="3"/>
        <v>-504.27999999999975</v>
      </c>
      <c r="K84" s="35">
        <v>2987.53</v>
      </c>
    </row>
    <row r="85" spans="1:11" s="40" customFormat="1" ht="12.75" customHeight="1">
      <c r="A85" s="21">
        <v>80</v>
      </c>
      <c r="B85" s="42" t="s">
        <v>51</v>
      </c>
      <c r="C85" s="43">
        <v>9</v>
      </c>
      <c r="D85" s="24">
        <v>909.2</v>
      </c>
      <c r="E85" s="34">
        <v>-807.2</v>
      </c>
      <c r="F85" s="26">
        <v>2836.7</v>
      </c>
      <c r="G85" s="27">
        <v>2672.23</v>
      </c>
      <c r="H85" s="28">
        <f t="shared" si="4"/>
        <v>2363.92</v>
      </c>
      <c r="I85" s="26">
        <f t="shared" si="4"/>
        <v>2226.86</v>
      </c>
      <c r="J85" s="29">
        <f t="shared" si="3"/>
        <v>-670.1400000000001</v>
      </c>
      <c r="K85" s="35">
        <v>2192.0630000000001</v>
      </c>
    </row>
    <row r="86" spans="1:11" s="40" customFormat="1" ht="12.75" customHeight="1">
      <c r="A86" s="21">
        <v>81</v>
      </c>
      <c r="B86" s="42" t="s">
        <v>56</v>
      </c>
      <c r="C86" s="43">
        <v>11</v>
      </c>
      <c r="D86" s="45">
        <v>3434</v>
      </c>
      <c r="E86" s="34">
        <v>1089.2</v>
      </c>
      <c r="F86" s="26">
        <v>18488.29</v>
      </c>
      <c r="G86" s="27">
        <v>19074.09</v>
      </c>
      <c r="H86" s="28">
        <f t="shared" si="4"/>
        <v>15406.91</v>
      </c>
      <c r="I86" s="26">
        <f t="shared" si="4"/>
        <v>15895.08</v>
      </c>
      <c r="J86" s="29">
        <f t="shared" si="3"/>
        <v>601.03000000000065</v>
      </c>
      <c r="K86" s="35">
        <v>13508.841</v>
      </c>
    </row>
    <row r="87" spans="1:11" s="40" customFormat="1" ht="12.75" customHeight="1">
      <c r="A87" s="21">
        <v>82</v>
      </c>
      <c r="B87" s="42" t="s">
        <v>57</v>
      </c>
      <c r="C87" s="43">
        <v>11</v>
      </c>
      <c r="D87" s="24">
        <v>274.60000000000002</v>
      </c>
      <c r="E87" s="34">
        <v>0</v>
      </c>
      <c r="F87" s="26"/>
      <c r="G87" s="27"/>
      <c r="H87" s="28">
        <f t="shared" si="4"/>
        <v>0</v>
      </c>
      <c r="I87" s="26">
        <f t="shared" si="4"/>
        <v>0</v>
      </c>
      <c r="J87" s="29">
        <f t="shared" si="3"/>
        <v>0</v>
      </c>
      <c r="K87" s="35">
        <v>633.30100000000004</v>
      </c>
    </row>
    <row r="88" spans="1:11" s="40" customFormat="1" ht="12.75" customHeight="1">
      <c r="A88" s="21">
        <v>83</v>
      </c>
      <c r="B88" s="42" t="s">
        <v>58</v>
      </c>
      <c r="C88" s="43">
        <v>3</v>
      </c>
      <c r="D88" s="24">
        <v>1655.23</v>
      </c>
      <c r="E88" s="34">
        <v>-2425.61</v>
      </c>
      <c r="F88" s="26">
        <v>5065.1000000000004</v>
      </c>
      <c r="G88" s="27">
        <v>5048.87</v>
      </c>
      <c r="H88" s="28">
        <f t="shared" si="4"/>
        <v>4220.92</v>
      </c>
      <c r="I88" s="26">
        <f t="shared" si="4"/>
        <v>4207.3900000000003</v>
      </c>
      <c r="J88" s="29">
        <f t="shared" si="3"/>
        <v>-2412.0800000000004</v>
      </c>
      <c r="K88" s="35">
        <v>3188.6129999999998</v>
      </c>
    </row>
    <row r="89" spans="1:11" s="40" customFormat="1" ht="12.75" customHeight="1">
      <c r="A89" s="21">
        <v>84</v>
      </c>
      <c r="B89" s="42" t="s">
        <v>58</v>
      </c>
      <c r="C89" s="43">
        <v>4</v>
      </c>
      <c r="D89" s="24">
        <v>511.7</v>
      </c>
      <c r="E89" s="34">
        <v>209.72</v>
      </c>
      <c r="F89" s="26">
        <v>1535.1</v>
      </c>
      <c r="G89" s="27">
        <v>1722.59</v>
      </c>
      <c r="H89" s="28">
        <f t="shared" si="4"/>
        <v>1279.25</v>
      </c>
      <c r="I89" s="26">
        <f t="shared" si="4"/>
        <v>1435.49</v>
      </c>
      <c r="J89" s="29">
        <f t="shared" si="3"/>
        <v>53.480000000000018</v>
      </c>
      <c r="K89" s="35">
        <v>913.88300000000004</v>
      </c>
    </row>
    <row r="90" spans="1:11" s="40" customFormat="1" ht="12.75" customHeight="1">
      <c r="A90" s="21">
        <v>85</v>
      </c>
      <c r="B90" s="42" t="s">
        <v>58</v>
      </c>
      <c r="C90" s="43">
        <v>5</v>
      </c>
      <c r="D90" s="24">
        <v>599.20000000000005</v>
      </c>
      <c r="E90" s="34">
        <v>-195.82</v>
      </c>
      <c r="F90" s="26">
        <v>1989.34</v>
      </c>
      <c r="G90" s="27">
        <v>2697.8</v>
      </c>
      <c r="H90" s="28">
        <f t="shared" si="4"/>
        <v>1657.78</v>
      </c>
      <c r="I90" s="26">
        <f t="shared" si="4"/>
        <v>2248.17</v>
      </c>
      <c r="J90" s="29">
        <f t="shared" si="3"/>
        <v>-786.21</v>
      </c>
      <c r="K90" s="35">
        <v>1210.6310000000001</v>
      </c>
    </row>
    <row r="91" spans="1:11" s="40" customFormat="1" ht="12.75" customHeight="1">
      <c r="A91" s="21">
        <v>86</v>
      </c>
      <c r="B91" s="42" t="s">
        <v>58</v>
      </c>
      <c r="C91" s="43">
        <v>7</v>
      </c>
      <c r="D91" s="24">
        <v>602.4</v>
      </c>
      <c r="E91" s="34">
        <v>87.84</v>
      </c>
      <c r="F91" s="26">
        <v>1873.47</v>
      </c>
      <c r="G91" s="27">
        <v>2465.9</v>
      </c>
      <c r="H91" s="28">
        <f t="shared" si="4"/>
        <v>1561.23</v>
      </c>
      <c r="I91" s="26">
        <f t="shared" si="4"/>
        <v>2054.92</v>
      </c>
      <c r="J91" s="29">
        <f t="shared" si="3"/>
        <v>-405.85000000000014</v>
      </c>
      <c r="K91" s="35">
        <v>2409.5590000000002</v>
      </c>
    </row>
    <row r="92" spans="1:11" s="40" customFormat="1" ht="12.75" customHeight="1">
      <c r="A92" s="21">
        <v>87</v>
      </c>
      <c r="B92" s="42" t="s">
        <v>58</v>
      </c>
      <c r="C92" s="43">
        <v>9</v>
      </c>
      <c r="D92" s="24">
        <v>1831.5</v>
      </c>
      <c r="E92" s="34">
        <v>-2873.3</v>
      </c>
      <c r="F92" s="26">
        <v>5421.26</v>
      </c>
      <c r="G92" s="27">
        <v>4744.82</v>
      </c>
      <c r="H92" s="28">
        <f t="shared" si="4"/>
        <v>4517.72</v>
      </c>
      <c r="I92" s="26">
        <f t="shared" si="4"/>
        <v>3954.02</v>
      </c>
      <c r="J92" s="29">
        <f t="shared" si="3"/>
        <v>-2309.6</v>
      </c>
      <c r="K92" s="35">
        <v>4015.1640000000002</v>
      </c>
    </row>
    <row r="93" spans="1:11" s="40" customFormat="1" ht="12.75" customHeight="1">
      <c r="A93" s="21">
        <v>88</v>
      </c>
      <c r="B93" s="42" t="s">
        <v>59</v>
      </c>
      <c r="C93" s="43">
        <v>1</v>
      </c>
      <c r="D93" s="45">
        <v>1276.7</v>
      </c>
      <c r="E93" s="34">
        <v>115.07</v>
      </c>
      <c r="F93" s="26">
        <v>4047.15</v>
      </c>
      <c r="G93" s="27">
        <v>2777.22</v>
      </c>
      <c r="H93" s="28">
        <f t="shared" si="4"/>
        <v>3372.63</v>
      </c>
      <c r="I93" s="26">
        <f t="shared" si="4"/>
        <v>2314.35</v>
      </c>
      <c r="J93" s="29">
        <f t="shared" si="3"/>
        <v>1173.3500000000004</v>
      </c>
      <c r="K93" s="35">
        <v>2766.8339999999998</v>
      </c>
    </row>
    <row r="94" spans="1:11" s="40" customFormat="1" ht="12.75" customHeight="1">
      <c r="A94" s="21">
        <v>89</v>
      </c>
      <c r="B94" s="42" t="s">
        <v>59</v>
      </c>
      <c r="C94" s="43">
        <v>3</v>
      </c>
      <c r="D94" s="24">
        <v>672.2</v>
      </c>
      <c r="E94" s="34">
        <v>-903.16</v>
      </c>
      <c r="F94" s="26">
        <v>1855.27</v>
      </c>
      <c r="G94" s="27">
        <v>801.78</v>
      </c>
      <c r="H94" s="28">
        <f t="shared" si="4"/>
        <v>1546.06</v>
      </c>
      <c r="I94" s="26">
        <f t="shared" si="4"/>
        <v>668.15</v>
      </c>
      <c r="J94" s="29">
        <f t="shared" si="3"/>
        <v>-25.25</v>
      </c>
      <c r="K94" s="35">
        <v>1700.0519999999999</v>
      </c>
    </row>
    <row r="95" spans="1:11" s="40" customFormat="1" ht="12.75" customHeight="1">
      <c r="A95" s="21">
        <v>90</v>
      </c>
      <c r="B95" s="42" t="s">
        <v>59</v>
      </c>
      <c r="C95" s="43">
        <v>5</v>
      </c>
      <c r="D95" s="24">
        <v>1146.79</v>
      </c>
      <c r="E95" s="34">
        <v>1093.8900000000001</v>
      </c>
      <c r="F95" s="26">
        <v>2763.81</v>
      </c>
      <c r="G95" s="27">
        <v>3268.71</v>
      </c>
      <c r="H95" s="28">
        <f t="shared" si="4"/>
        <v>2303.1799999999998</v>
      </c>
      <c r="I95" s="26">
        <f t="shared" si="4"/>
        <v>2723.93</v>
      </c>
      <c r="J95" s="29">
        <f t="shared" si="3"/>
        <v>673.13999999999987</v>
      </c>
      <c r="K95" s="35">
        <v>2274.107</v>
      </c>
    </row>
    <row r="96" spans="1:11" s="40" customFormat="1" ht="12.75" customHeight="1">
      <c r="A96" s="21">
        <v>91</v>
      </c>
      <c r="B96" s="42" t="s">
        <v>60</v>
      </c>
      <c r="C96" s="43">
        <v>2</v>
      </c>
      <c r="D96" s="24">
        <v>3362.9</v>
      </c>
      <c r="E96" s="34">
        <v>184.47</v>
      </c>
      <c r="F96" s="26">
        <v>9926.9</v>
      </c>
      <c r="G96" s="27">
        <v>10797.26</v>
      </c>
      <c r="H96" s="28">
        <f t="shared" si="4"/>
        <v>8272.42</v>
      </c>
      <c r="I96" s="26">
        <f t="shared" si="4"/>
        <v>8997.7199999999993</v>
      </c>
      <c r="J96" s="29">
        <f t="shared" si="3"/>
        <v>-540.82999999999993</v>
      </c>
      <c r="K96" s="35">
        <v>6221.8270000000002</v>
      </c>
    </row>
    <row r="97" spans="1:11" s="40" customFormat="1" ht="12.75" customHeight="1">
      <c r="A97" s="21">
        <v>92</v>
      </c>
      <c r="B97" s="46" t="s">
        <v>60</v>
      </c>
      <c r="C97" s="24">
        <v>3</v>
      </c>
      <c r="D97" s="24">
        <v>106.24</v>
      </c>
      <c r="E97" s="34">
        <v>211.46</v>
      </c>
      <c r="F97" s="26">
        <v>174.23</v>
      </c>
      <c r="G97" s="27">
        <v>67.5</v>
      </c>
      <c r="H97" s="28">
        <f t="shared" si="4"/>
        <v>145.19</v>
      </c>
      <c r="I97" s="26">
        <f t="shared" si="4"/>
        <v>56.25</v>
      </c>
      <c r="J97" s="29">
        <f t="shared" si="3"/>
        <v>300.39999999999998</v>
      </c>
      <c r="K97" s="35">
        <v>175.078</v>
      </c>
    </row>
    <row r="98" spans="1:11" s="40" customFormat="1" ht="12.75" customHeight="1">
      <c r="A98" s="21">
        <v>93</v>
      </c>
      <c r="B98" s="42" t="s">
        <v>60</v>
      </c>
      <c r="C98" s="43">
        <v>51</v>
      </c>
      <c r="D98" s="24">
        <v>2185.4699999999998</v>
      </c>
      <c r="E98" s="34">
        <v>-239.17</v>
      </c>
      <c r="F98" s="26">
        <v>6801.24</v>
      </c>
      <c r="G98" s="27">
        <v>7604.03</v>
      </c>
      <c r="H98" s="28">
        <f t="shared" si="4"/>
        <v>5667.7</v>
      </c>
      <c r="I98" s="26">
        <f t="shared" si="4"/>
        <v>6336.69</v>
      </c>
      <c r="J98" s="29">
        <f t="shared" si="3"/>
        <v>-908.15999999999985</v>
      </c>
      <c r="K98" s="35">
        <v>5335.3580000000002</v>
      </c>
    </row>
    <row r="99" spans="1:11" s="40" customFormat="1" ht="12.75" customHeight="1">
      <c r="A99" s="21">
        <v>94</v>
      </c>
      <c r="B99" s="42" t="s">
        <v>60</v>
      </c>
      <c r="C99" s="43">
        <v>53</v>
      </c>
      <c r="D99" s="24">
        <v>2219.8000000000002</v>
      </c>
      <c r="E99" s="34">
        <v>-1046.57</v>
      </c>
      <c r="F99" s="26">
        <v>6659.4</v>
      </c>
      <c r="G99" s="27">
        <v>4954.6000000000004</v>
      </c>
      <c r="H99" s="28">
        <f t="shared" si="4"/>
        <v>5549.5</v>
      </c>
      <c r="I99" s="26">
        <f t="shared" si="4"/>
        <v>4128.83</v>
      </c>
      <c r="J99" s="29">
        <f t="shared" si="3"/>
        <v>374.10000000000036</v>
      </c>
      <c r="K99" s="35">
        <v>3725.7849999999999</v>
      </c>
    </row>
    <row r="100" spans="1:11" s="40" customFormat="1" ht="12.75" customHeight="1">
      <c r="A100" s="21">
        <v>95</v>
      </c>
      <c r="B100" s="42" t="s">
        <v>60</v>
      </c>
      <c r="C100" s="43">
        <v>67</v>
      </c>
      <c r="D100" s="24">
        <v>1818.6</v>
      </c>
      <c r="E100" s="34">
        <v>-105.17</v>
      </c>
      <c r="F100" s="26">
        <v>5546.91</v>
      </c>
      <c r="G100" s="27">
        <v>8361.92</v>
      </c>
      <c r="H100" s="28">
        <f t="shared" si="4"/>
        <v>4622.43</v>
      </c>
      <c r="I100" s="26">
        <f t="shared" si="4"/>
        <v>6968.27</v>
      </c>
      <c r="J100" s="29">
        <f t="shared" si="3"/>
        <v>-2451.0100000000002</v>
      </c>
      <c r="K100" s="35">
        <v>3533.7959999999998</v>
      </c>
    </row>
    <row r="101" spans="1:11" s="40" customFormat="1" ht="12.75" customHeight="1">
      <c r="A101" s="21">
        <v>96</v>
      </c>
      <c r="B101" s="46" t="s">
        <v>61</v>
      </c>
      <c r="C101" s="24">
        <v>3</v>
      </c>
      <c r="D101" s="24">
        <v>569.79999999999995</v>
      </c>
      <c r="E101" s="34">
        <v>1592.43</v>
      </c>
      <c r="F101" s="26">
        <v>968.66</v>
      </c>
      <c r="G101" s="27">
        <v>671.8</v>
      </c>
      <c r="H101" s="28">
        <f t="shared" si="4"/>
        <v>807.22</v>
      </c>
      <c r="I101" s="26">
        <f t="shared" si="4"/>
        <v>559.83000000000004</v>
      </c>
      <c r="J101" s="29">
        <f t="shared" si="3"/>
        <v>1839.8200000000002</v>
      </c>
      <c r="K101" s="35">
        <v>797.33699999999999</v>
      </c>
    </row>
    <row r="102" spans="1:11" s="40" customFormat="1" ht="12.75" customHeight="1">
      <c r="A102" s="21">
        <v>97</v>
      </c>
      <c r="B102" s="46" t="s">
        <v>61</v>
      </c>
      <c r="C102" s="24">
        <v>7</v>
      </c>
      <c r="D102" s="24">
        <v>528.29999999999995</v>
      </c>
      <c r="E102" s="34">
        <v>767.52</v>
      </c>
      <c r="F102" s="26">
        <v>723.77</v>
      </c>
      <c r="G102" s="27">
        <v>57</v>
      </c>
      <c r="H102" s="28">
        <f t="shared" si="4"/>
        <v>603.14</v>
      </c>
      <c r="I102" s="26">
        <f t="shared" si="4"/>
        <v>47.5</v>
      </c>
      <c r="J102" s="29">
        <f t="shared" si="3"/>
        <v>1323.1599999999999</v>
      </c>
      <c r="K102" s="35">
        <v>604.67200000000003</v>
      </c>
    </row>
    <row r="103" spans="1:11" s="40" customFormat="1" ht="12.75" customHeight="1">
      <c r="A103" s="21">
        <v>98</v>
      </c>
      <c r="B103" s="46" t="s">
        <v>62</v>
      </c>
      <c r="C103" s="24">
        <v>15</v>
      </c>
      <c r="D103" s="24">
        <v>356.6</v>
      </c>
      <c r="E103" s="34">
        <v>-416.3</v>
      </c>
      <c r="F103" s="26">
        <v>1126.8499999999999</v>
      </c>
      <c r="G103" s="27">
        <v>652.63</v>
      </c>
      <c r="H103" s="28">
        <f t="shared" si="4"/>
        <v>939.04</v>
      </c>
      <c r="I103" s="26">
        <f t="shared" si="4"/>
        <v>543.86</v>
      </c>
      <c r="J103" s="29">
        <f t="shared" si="3"/>
        <v>-21.120000000000005</v>
      </c>
      <c r="K103" s="35">
        <v>667.45500000000004</v>
      </c>
    </row>
    <row r="104" spans="1:11" s="40" customFormat="1" ht="12.75" customHeight="1">
      <c r="A104" s="21">
        <v>99</v>
      </c>
      <c r="B104" s="42" t="s">
        <v>62</v>
      </c>
      <c r="C104" s="43">
        <v>6</v>
      </c>
      <c r="D104" s="24">
        <v>339.9</v>
      </c>
      <c r="E104" s="34">
        <v>-93.05</v>
      </c>
      <c r="F104" s="26">
        <v>985.71</v>
      </c>
      <c r="G104" s="27">
        <v>1055.51</v>
      </c>
      <c r="H104" s="28">
        <f t="shared" si="4"/>
        <v>821.43</v>
      </c>
      <c r="I104" s="26">
        <f t="shared" si="4"/>
        <v>879.59</v>
      </c>
      <c r="J104" s="29">
        <f t="shared" si="3"/>
        <v>-151.21000000000004</v>
      </c>
      <c r="K104" s="35">
        <v>801.59</v>
      </c>
    </row>
    <row r="105" spans="1:11" s="40" customFormat="1" ht="12.75" customHeight="1">
      <c r="A105" s="21">
        <v>100</v>
      </c>
      <c r="B105" s="42" t="s">
        <v>63</v>
      </c>
      <c r="C105" s="43">
        <v>100</v>
      </c>
      <c r="D105" s="24">
        <v>1769.1</v>
      </c>
      <c r="E105" s="34">
        <v>76.900000000000006</v>
      </c>
      <c r="F105" s="26">
        <v>4546.6000000000004</v>
      </c>
      <c r="G105" s="27">
        <v>5535.9</v>
      </c>
      <c r="H105" s="28">
        <f t="shared" si="4"/>
        <v>3788.83</v>
      </c>
      <c r="I105" s="26">
        <f t="shared" si="4"/>
        <v>4613.25</v>
      </c>
      <c r="J105" s="29">
        <f t="shared" si="3"/>
        <v>-747.52</v>
      </c>
      <c r="K105" s="35">
        <v>3031.4540000000002</v>
      </c>
    </row>
    <row r="106" spans="1:11" s="40" customFormat="1" ht="12.75" customHeight="1">
      <c r="A106" s="21">
        <v>101</v>
      </c>
      <c r="B106" s="42" t="s">
        <v>63</v>
      </c>
      <c r="C106" s="43">
        <v>136</v>
      </c>
      <c r="D106" s="24">
        <v>561.70000000000005</v>
      </c>
      <c r="E106" s="34">
        <v>19.420000000000002</v>
      </c>
      <c r="F106" s="26">
        <v>1477.27</v>
      </c>
      <c r="G106" s="27">
        <v>1217</v>
      </c>
      <c r="H106" s="28">
        <f t="shared" si="4"/>
        <v>1231.06</v>
      </c>
      <c r="I106" s="26">
        <f t="shared" si="4"/>
        <v>1014.17</v>
      </c>
      <c r="J106" s="29">
        <f t="shared" si="3"/>
        <v>236.31000000000006</v>
      </c>
      <c r="K106" s="35">
        <v>954.54399999999998</v>
      </c>
    </row>
    <row r="107" spans="1:11" s="40" customFormat="1" ht="12.75" customHeight="1">
      <c r="A107" s="21">
        <v>102</v>
      </c>
      <c r="B107" s="42" t="s">
        <v>63</v>
      </c>
      <c r="C107" s="43">
        <v>14</v>
      </c>
      <c r="D107" s="24">
        <v>487.3</v>
      </c>
      <c r="E107" s="34">
        <v>6.48</v>
      </c>
      <c r="F107" s="26">
        <v>1203.6300000000001</v>
      </c>
      <c r="G107" s="27">
        <v>961.38</v>
      </c>
      <c r="H107" s="28">
        <f t="shared" si="4"/>
        <v>1003.03</v>
      </c>
      <c r="I107" s="26">
        <f t="shared" si="4"/>
        <v>801.15</v>
      </c>
      <c r="J107" s="29">
        <f t="shared" si="3"/>
        <v>208.36</v>
      </c>
      <c r="K107" s="35">
        <v>758.79100000000005</v>
      </c>
    </row>
    <row r="108" spans="1:11" s="40" customFormat="1" ht="12.75" customHeight="1">
      <c r="A108" s="21">
        <v>103</v>
      </c>
      <c r="B108" s="42" t="s">
        <v>63</v>
      </c>
      <c r="C108" s="43">
        <v>66</v>
      </c>
      <c r="D108" s="24">
        <v>3149.13</v>
      </c>
      <c r="E108" s="34">
        <v>-63.96</v>
      </c>
      <c r="F108" s="26">
        <v>7589.43</v>
      </c>
      <c r="G108" s="27">
        <v>7900.84</v>
      </c>
      <c r="H108" s="28">
        <f t="shared" si="4"/>
        <v>6324.53</v>
      </c>
      <c r="I108" s="26">
        <f t="shared" si="4"/>
        <v>6584.03</v>
      </c>
      <c r="J108" s="29">
        <f t="shared" si="3"/>
        <v>-323.46000000000004</v>
      </c>
      <c r="K108" s="35">
        <v>4901.5230000000001</v>
      </c>
    </row>
    <row r="109" spans="1:11" s="40" customFormat="1" ht="12.75" customHeight="1">
      <c r="A109" s="21">
        <v>104</v>
      </c>
      <c r="B109" s="42" t="s">
        <v>63</v>
      </c>
      <c r="C109" s="43">
        <v>68</v>
      </c>
      <c r="D109" s="24">
        <v>2639.18</v>
      </c>
      <c r="E109" s="34">
        <v>-184.45</v>
      </c>
      <c r="F109" s="26">
        <v>6043.79</v>
      </c>
      <c r="G109" s="27">
        <v>5943.77</v>
      </c>
      <c r="H109" s="28">
        <f t="shared" si="4"/>
        <v>5036.49</v>
      </c>
      <c r="I109" s="26">
        <f t="shared" si="4"/>
        <v>4953.1400000000003</v>
      </c>
      <c r="J109" s="29">
        <f t="shared" si="3"/>
        <v>-101.10000000000036</v>
      </c>
      <c r="K109" s="35">
        <v>3988.681</v>
      </c>
    </row>
    <row r="110" spans="1:11" s="40" customFormat="1" ht="12.75" customHeight="1">
      <c r="A110" s="21">
        <v>105</v>
      </c>
      <c r="B110" s="42" t="s">
        <v>63</v>
      </c>
      <c r="C110" s="43">
        <v>70</v>
      </c>
      <c r="D110" s="24">
        <v>1435.74</v>
      </c>
      <c r="E110" s="34">
        <v>-2869.2</v>
      </c>
      <c r="F110" s="26">
        <v>3345.28</v>
      </c>
      <c r="G110" s="27">
        <v>3530.09</v>
      </c>
      <c r="H110" s="28">
        <f t="shared" si="4"/>
        <v>2787.73</v>
      </c>
      <c r="I110" s="26">
        <f t="shared" si="4"/>
        <v>2941.74</v>
      </c>
      <c r="J110" s="29">
        <f t="shared" si="3"/>
        <v>-3023.2099999999996</v>
      </c>
      <c r="K110" s="35">
        <v>2406.6729999999998</v>
      </c>
    </row>
    <row r="111" spans="1:11" s="40" customFormat="1" ht="12.75" customHeight="1">
      <c r="A111" s="21">
        <v>106</v>
      </c>
      <c r="B111" s="42" t="s">
        <v>63</v>
      </c>
      <c r="C111" s="43">
        <v>72</v>
      </c>
      <c r="D111" s="24">
        <v>1270.8</v>
      </c>
      <c r="E111" s="34">
        <v>154.36000000000001</v>
      </c>
      <c r="F111" s="26">
        <v>3100.73</v>
      </c>
      <c r="G111" s="27">
        <v>2987.06</v>
      </c>
      <c r="H111" s="28">
        <f t="shared" si="4"/>
        <v>2583.94</v>
      </c>
      <c r="I111" s="26">
        <f t="shared" si="4"/>
        <v>2489.2199999999998</v>
      </c>
      <c r="J111" s="29">
        <f t="shared" si="3"/>
        <v>249.08000000000038</v>
      </c>
      <c r="K111" s="35">
        <v>2342.0059999999999</v>
      </c>
    </row>
    <row r="112" spans="1:11" s="40" customFormat="1" ht="12.75" customHeight="1">
      <c r="A112" s="21">
        <v>107</v>
      </c>
      <c r="B112" s="42" t="s">
        <v>63</v>
      </c>
      <c r="C112" s="43">
        <v>74</v>
      </c>
      <c r="D112" s="24">
        <v>1165.76</v>
      </c>
      <c r="E112" s="34">
        <v>-294.66000000000003</v>
      </c>
      <c r="F112" s="26">
        <v>2821.13</v>
      </c>
      <c r="G112" s="27">
        <v>2791.22</v>
      </c>
      <c r="H112" s="28">
        <f t="shared" si="4"/>
        <v>2350.94</v>
      </c>
      <c r="I112" s="26">
        <f t="shared" si="4"/>
        <v>2326.02</v>
      </c>
      <c r="J112" s="29">
        <f t="shared" si="3"/>
        <v>-269.73999999999978</v>
      </c>
      <c r="K112" s="35">
        <v>1889.4</v>
      </c>
    </row>
    <row r="113" spans="1:11" s="40" customFormat="1" ht="12.75" customHeight="1">
      <c r="A113" s="21">
        <v>108</v>
      </c>
      <c r="B113" s="42" t="s">
        <v>63</v>
      </c>
      <c r="C113" s="43">
        <v>76</v>
      </c>
      <c r="D113" s="24">
        <v>1017.4</v>
      </c>
      <c r="E113" s="34">
        <v>-588.11</v>
      </c>
      <c r="F113" s="26">
        <v>3133.59</v>
      </c>
      <c r="G113" s="27">
        <v>2979.35</v>
      </c>
      <c r="H113" s="28">
        <f t="shared" si="4"/>
        <v>2611.33</v>
      </c>
      <c r="I113" s="26">
        <f t="shared" si="4"/>
        <v>2482.79</v>
      </c>
      <c r="J113" s="29">
        <f t="shared" si="3"/>
        <v>-459.57000000000016</v>
      </c>
      <c r="K113" s="35">
        <v>1928.588</v>
      </c>
    </row>
    <row r="114" spans="1:11" s="40" customFormat="1" ht="12.75" customHeight="1">
      <c r="A114" s="21">
        <v>109</v>
      </c>
      <c r="B114" s="42" t="s">
        <v>63</v>
      </c>
      <c r="C114" s="43">
        <v>78</v>
      </c>
      <c r="D114" s="24">
        <v>1442.88</v>
      </c>
      <c r="E114" s="34">
        <v>423.16</v>
      </c>
      <c r="F114" s="26">
        <v>4068.94</v>
      </c>
      <c r="G114" s="27">
        <v>5051.18</v>
      </c>
      <c r="H114" s="28">
        <f t="shared" si="4"/>
        <v>3390.78</v>
      </c>
      <c r="I114" s="26">
        <f t="shared" si="4"/>
        <v>4209.32</v>
      </c>
      <c r="J114" s="29">
        <f t="shared" si="3"/>
        <v>-395.37999999999965</v>
      </c>
      <c r="K114" s="35">
        <v>4491.3950000000004</v>
      </c>
    </row>
    <row r="115" spans="1:11" s="40" customFormat="1" ht="12.75" customHeight="1">
      <c r="A115" s="21">
        <v>110</v>
      </c>
      <c r="B115" s="42" t="s">
        <v>63</v>
      </c>
      <c r="C115" s="43">
        <v>80</v>
      </c>
      <c r="D115" s="24">
        <v>1425.8</v>
      </c>
      <c r="E115" s="34">
        <v>-939.88</v>
      </c>
      <c r="F115" s="26">
        <v>3593.78</v>
      </c>
      <c r="G115" s="27">
        <v>2768.81</v>
      </c>
      <c r="H115" s="28">
        <f t="shared" si="4"/>
        <v>2994.82</v>
      </c>
      <c r="I115" s="26">
        <f t="shared" si="4"/>
        <v>2307.34</v>
      </c>
      <c r="J115" s="29">
        <f t="shared" si="3"/>
        <v>-252.40000000000009</v>
      </c>
      <c r="K115" s="35">
        <v>2472.2359999999999</v>
      </c>
    </row>
    <row r="116" spans="1:11" s="40" customFormat="1" ht="12.75" customHeight="1">
      <c r="A116" s="21">
        <v>111</v>
      </c>
      <c r="B116" s="42" t="s">
        <v>63</v>
      </c>
      <c r="C116" s="43">
        <v>84</v>
      </c>
      <c r="D116" s="24">
        <v>646.02</v>
      </c>
      <c r="E116" s="34">
        <v>-233.82</v>
      </c>
      <c r="F116" s="26">
        <v>1699.06</v>
      </c>
      <c r="G116" s="27">
        <v>1734.97</v>
      </c>
      <c r="H116" s="28">
        <f t="shared" si="4"/>
        <v>1415.88</v>
      </c>
      <c r="I116" s="26">
        <f t="shared" si="4"/>
        <v>1445.81</v>
      </c>
      <c r="J116" s="29">
        <f t="shared" si="3"/>
        <v>-263.74999999999977</v>
      </c>
      <c r="K116" s="35">
        <v>1140.7049999999999</v>
      </c>
    </row>
    <row r="117" spans="1:11" s="40" customFormat="1" ht="12.75" customHeight="1">
      <c r="A117" s="21">
        <v>112</v>
      </c>
      <c r="B117" s="42" t="s">
        <v>63</v>
      </c>
      <c r="C117" s="43">
        <v>86</v>
      </c>
      <c r="D117" s="24">
        <v>1449.78</v>
      </c>
      <c r="E117" s="34">
        <v>-1496.81</v>
      </c>
      <c r="F117" s="26">
        <v>3693.92</v>
      </c>
      <c r="G117" s="27">
        <v>4370.1099999999997</v>
      </c>
      <c r="H117" s="28">
        <f t="shared" si="4"/>
        <v>3078.27</v>
      </c>
      <c r="I117" s="26">
        <f t="shared" si="4"/>
        <v>3641.76</v>
      </c>
      <c r="J117" s="29">
        <f t="shared" si="3"/>
        <v>-2060.3000000000002</v>
      </c>
      <c r="K117" s="35">
        <v>2372.4899999999998</v>
      </c>
    </row>
    <row r="118" spans="1:11" s="40" customFormat="1" ht="12.75" customHeight="1">
      <c r="A118" s="21">
        <v>113</v>
      </c>
      <c r="B118" s="42" t="s">
        <v>63</v>
      </c>
      <c r="C118" s="43">
        <v>88</v>
      </c>
      <c r="D118" s="24">
        <v>1447.2</v>
      </c>
      <c r="E118" s="34">
        <v>114.24</v>
      </c>
      <c r="F118" s="26">
        <v>3618</v>
      </c>
      <c r="G118" s="27">
        <v>3467.8</v>
      </c>
      <c r="H118" s="28">
        <f t="shared" si="4"/>
        <v>3015</v>
      </c>
      <c r="I118" s="26">
        <f t="shared" si="4"/>
        <v>2889.83</v>
      </c>
      <c r="J118" s="29">
        <f t="shared" si="3"/>
        <v>239.40999999999985</v>
      </c>
      <c r="K118" s="35">
        <v>2425.2800000000002</v>
      </c>
    </row>
    <row r="119" spans="1:11" s="40" customFormat="1" ht="12.75" customHeight="1">
      <c r="A119" s="21">
        <v>114</v>
      </c>
      <c r="B119" s="42" t="s">
        <v>63</v>
      </c>
      <c r="C119" s="43">
        <v>90</v>
      </c>
      <c r="D119" s="24">
        <v>638.01</v>
      </c>
      <c r="E119" s="34">
        <v>-1124.69</v>
      </c>
      <c r="F119" s="26">
        <v>1690.76</v>
      </c>
      <c r="G119" s="27">
        <v>738.1</v>
      </c>
      <c r="H119" s="28">
        <f t="shared" si="4"/>
        <v>1408.97</v>
      </c>
      <c r="I119" s="26">
        <f t="shared" si="4"/>
        <v>615.08000000000004</v>
      </c>
      <c r="J119" s="29">
        <f t="shared" si="3"/>
        <v>-330.80000000000007</v>
      </c>
      <c r="K119" s="35">
        <v>1092.327</v>
      </c>
    </row>
    <row r="120" spans="1:11" s="40" customFormat="1" ht="12.75" customHeight="1">
      <c r="A120" s="21">
        <v>115</v>
      </c>
      <c r="B120" s="42" t="s">
        <v>63</v>
      </c>
      <c r="C120" s="43">
        <v>94</v>
      </c>
      <c r="D120" s="24">
        <v>649.16</v>
      </c>
      <c r="E120" s="34">
        <v>935.04</v>
      </c>
      <c r="F120" s="26">
        <v>1726.78</v>
      </c>
      <c r="G120" s="27">
        <v>1362.28</v>
      </c>
      <c r="H120" s="28">
        <f t="shared" si="4"/>
        <v>1438.98</v>
      </c>
      <c r="I120" s="26">
        <f t="shared" si="4"/>
        <v>1135.23</v>
      </c>
      <c r="J120" s="29">
        <f t="shared" si="3"/>
        <v>1238.79</v>
      </c>
      <c r="K120" s="35">
        <v>1111.8499999999999</v>
      </c>
    </row>
    <row r="121" spans="1:11" s="40" customFormat="1" ht="12.75" customHeight="1">
      <c r="A121" s="21">
        <v>116</v>
      </c>
      <c r="B121" s="42" t="s">
        <v>63</v>
      </c>
      <c r="C121" s="43">
        <v>96</v>
      </c>
      <c r="D121" s="24">
        <v>1441.77</v>
      </c>
      <c r="E121" s="34">
        <v>295.23</v>
      </c>
      <c r="F121" s="26">
        <v>3546.74</v>
      </c>
      <c r="G121" s="27">
        <v>3485.97</v>
      </c>
      <c r="H121" s="28">
        <f t="shared" si="4"/>
        <v>2955.62</v>
      </c>
      <c r="I121" s="26">
        <f t="shared" si="4"/>
        <v>2904.98</v>
      </c>
      <c r="J121" s="29">
        <f t="shared" si="3"/>
        <v>345.86999999999989</v>
      </c>
      <c r="K121" s="35">
        <v>2484.3319999999999</v>
      </c>
    </row>
    <row r="122" spans="1:11" s="40" customFormat="1" ht="12.75" customHeight="1">
      <c r="A122" s="21">
        <v>117</v>
      </c>
      <c r="B122" s="42" t="s">
        <v>64</v>
      </c>
      <c r="C122" s="43">
        <v>25</v>
      </c>
      <c r="D122" s="24">
        <v>861.3</v>
      </c>
      <c r="E122" s="34">
        <v>60.92</v>
      </c>
      <c r="F122" s="26">
        <v>2480.5500000000002</v>
      </c>
      <c r="G122" s="27">
        <v>2655.41</v>
      </c>
      <c r="H122" s="28">
        <f t="shared" si="4"/>
        <v>2067.13</v>
      </c>
      <c r="I122" s="26">
        <f t="shared" si="4"/>
        <v>2212.84</v>
      </c>
      <c r="J122" s="29">
        <f t="shared" si="3"/>
        <v>-84.789999999999964</v>
      </c>
      <c r="K122" s="35">
        <v>2997.047</v>
      </c>
    </row>
    <row r="123" spans="1:11" s="40" customFormat="1" ht="12.75" customHeight="1">
      <c r="A123" s="21">
        <v>118</v>
      </c>
      <c r="B123" s="42" t="s">
        <v>64</v>
      </c>
      <c r="C123" s="43">
        <v>27</v>
      </c>
      <c r="D123" s="24">
        <v>862.8</v>
      </c>
      <c r="E123" s="34">
        <v>1070.95</v>
      </c>
      <c r="F123" s="26">
        <v>2467.61</v>
      </c>
      <c r="G123" s="27">
        <v>4473.05</v>
      </c>
      <c r="H123" s="28">
        <f t="shared" si="4"/>
        <v>2056.34</v>
      </c>
      <c r="I123" s="26">
        <f t="shared" si="4"/>
        <v>3727.54</v>
      </c>
      <c r="J123" s="29">
        <f t="shared" si="3"/>
        <v>-600.25</v>
      </c>
      <c r="K123" s="35">
        <v>4019.2310000000002</v>
      </c>
    </row>
    <row r="124" spans="1:11" s="40" customFormat="1" ht="12.75" customHeight="1">
      <c r="A124" s="21">
        <v>119</v>
      </c>
      <c r="B124" s="42" t="s">
        <v>64</v>
      </c>
      <c r="C124" s="43">
        <v>29</v>
      </c>
      <c r="D124" s="24">
        <v>2262.1999999999998</v>
      </c>
      <c r="E124" s="34">
        <v>282.74</v>
      </c>
      <c r="F124" s="26">
        <v>6243.65</v>
      </c>
      <c r="G124" s="27">
        <v>6573.64</v>
      </c>
      <c r="H124" s="28">
        <f t="shared" si="4"/>
        <v>5203.04</v>
      </c>
      <c r="I124" s="26">
        <f t="shared" si="4"/>
        <v>5478.03</v>
      </c>
      <c r="J124" s="29">
        <f t="shared" si="3"/>
        <v>7.75</v>
      </c>
      <c r="K124" s="35">
        <v>4475.567</v>
      </c>
    </row>
    <row r="125" spans="1:11" s="40" customFormat="1" ht="12.75" customHeight="1">
      <c r="A125" s="21">
        <v>120</v>
      </c>
      <c r="B125" s="42" t="s">
        <v>64</v>
      </c>
      <c r="C125" s="43">
        <v>35</v>
      </c>
      <c r="D125" s="24">
        <v>769.6</v>
      </c>
      <c r="E125" s="34">
        <v>-321.95</v>
      </c>
      <c r="F125" s="26">
        <v>2208.75</v>
      </c>
      <c r="G125" s="27">
        <v>2278.21</v>
      </c>
      <c r="H125" s="28">
        <f t="shared" si="4"/>
        <v>1840.63</v>
      </c>
      <c r="I125" s="26">
        <f t="shared" si="4"/>
        <v>1898.51</v>
      </c>
      <c r="J125" s="29">
        <f t="shared" si="3"/>
        <v>-379.82999999999993</v>
      </c>
      <c r="K125" s="35">
        <v>2788.15</v>
      </c>
    </row>
    <row r="126" spans="1:11" s="40" customFormat="1" ht="12.75" customHeight="1">
      <c r="A126" s="21">
        <v>121</v>
      </c>
      <c r="B126" s="42" t="s">
        <v>64</v>
      </c>
      <c r="C126" s="43" t="s">
        <v>65</v>
      </c>
      <c r="D126" s="24">
        <v>797.9</v>
      </c>
      <c r="E126" s="34">
        <v>-1002.66</v>
      </c>
      <c r="F126" s="26">
        <v>2305.9699999999998</v>
      </c>
      <c r="G126" s="27">
        <v>3204.42</v>
      </c>
      <c r="H126" s="28">
        <f t="shared" si="4"/>
        <v>1921.64</v>
      </c>
      <c r="I126" s="26">
        <f t="shared" si="4"/>
        <v>2670.35</v>
      </c>
      <c r="J126" s="29">
        <f t="shared" si="3"/>
        <v>-1751.37</v>
      </c>
      <c r="K126" s="35">
        <v>3237.2040000000002</v>
      </c>
    </row>
    <row r="127" spans="1:11" s="40" customFormat="1" ht="12.75" customHeight="1">
      <c r="A127" s="21">
        <v>122</v>
      </c>
      <c r="B127" s="42" t="s">
        <v>66</v>
      </c>
      <c r="C127" s="43">
        <v>25</v>
      </c>
      <c r="D127" s="24">
        <v>195.8</v>
      </c>
      <c r="E127" s="34">
        <v>352.74</v>
      </c>
      <c r="F127" s="26">
        <v>462.09</v>
      </c>
      <c r="G127" s="27">
        <v>975.65</v>
      </c>
      <c r="H127" s="28">
        <f t="shared" si="4"/>
        <v>385.08</v>
      </c>
      <c r="I127" s="26">
        <f t="shared" si="4"/>
        <v>813.04</v>
      </c>
      <c r="J127" s="29">
        <f t="shared" si="3"/>
        <v>-75.220000000000027</v>
      </c>
      <c r="K127" s="35">
        <v>308.47800000000001</v>
      </c>
    </row>
    <row r="128" spans="1:11" s="40" customFormat="1" ht="12.75" customHeight="1">
      <c r="A128" s="21">
        <v>123</v>
      </c>
      <c r="B128" s="42" t="s">
        <v>67</v>
      </c>
      <c r="C128" s="43">
        <v>19</v>
      </c>
      <c r="D128" s="24">
        <v>496.6</v>
      </c>
      <c r="E128" s="34">
        <v>-211.55</v>
      </c>
      <c r="F128" s="26">
        <v>1251.43</v>
      </c>
      <c r="G128" s="27">
        <v>762.22</v>
      </c>
      <c r="H128" s="28">
        <f t="shared" si="4"/>
        <v>1042.8599999999999</v>
      </c>
      <c r="I128" s="26">
        <f t="shared" si="4"/>
        <v>635.17999999999995</v>
      </c>
      <c r="J128" s="29">
        <f t="shared" si="3"/>
        <v>196.13</v>
      </c>
      <c r="K128" s="35">
        <v>663.87800000000004</v>
      </c>
    </row>
    <row r="129" spans="1:15" s="40" customFormat="1" ht="12.75" customHeight="1">
      <c r="A129" s="21">
        <v>124</v>
      </c>
      <c r="B129" s="42" t="s">
        <v>67</v>
      </c>
      <c r="C129" s="43">
        <v>23</v>
      </c>
      <c r="D129" s="24">
        <v>2183.02</v>
      </c>
      <c r="E129" s="34">
        <v>-103.42</v>
      </c>
      <c r="F129" s="26">
        <v>5872.36</v>
      </c>
      <c r="G129" s="27">
        <v>5352.5</v>
      </c>
      <c r="H129" s="28">
        <f t="shared" si="4"/>
        <v>4893.63</v>
      </c>
      <c r="I129" s="26">
        <f t="shared" si="4"/>
        <v>4460.42</v>
      </c>
      <c r="J129" s="29">
        <f t="shared" si="3"/>
        <v>329.78999999999996</v>
      </c>
      <c r="K129" s="35">
        <v>3418.471</v>
      </c>
    </row>
    <row r="130" spans="1:15" s="40" customFormat="1" ht="12.75" customHeight="1">
      <c r="A130" s="21">
        <v>125</v>
      </c>
      <c r="B130" s="42" t="s">
        <v>67</v>
      </c>
      <c r="C130" s="43">
        <v>51</v>
      </c>
      <c r="D130" s="24">
        <v>1764.1</v>
      </c>
      <c r="E130" s="34">
        <v>2716.8</v>
      </c>
      <c r="F130" s="26">
        <v>4485.04</v>
      </c>
      <c r="G130" s="27">
        <v>7791.9</v>
      </c>
      <c r="H130" s="28">
        <f t="shared" si="4"/>
        <v>3737.53</v>
      </c>
      <c r="I130" s="26">
        <f t="shared" si="4"/>
        <v>6493.25</v>
      </c>
      <c r="J130" s="29">
        <f t="shared" si="3"/>
        <v>-38.920000000000073</v>
      </c>
      <c r="K130" s="35">
        <v>2893.355</v>
      </c>
    </row>
    <row r="131" spans="1:15" s="40" customFormat="1" ht="12.75" customHeight="1">
      <c r="A131" s="21">
        <v>126</v>
      </c>
      <c r="B131" s="42" t="s">
        <v>67</v>
      </c>
      <c r="C131" s="43" t="s">
        <v>53</v>
      </c>
      <c r="D131" s="24">
        <v>2941.1</v>
      </c>
      <c r="E131" s="34">
        <v>-282.04000000000002</v>
      </c>
      <c r="F131" s="26">
        <v>8764.48</v>
      </c>
      <c r="G131" s="27">
        <v>6883.66</v>
      </c>
      <c r="H131" s="28">
        <f t="shared" si="4"/>
        <v>7303.73</v>
      </c>
      <c r="I131" s="26">
        <f t="shared" si="4"/>
        <v>5736.38</v>
      </c>
      <c r="J131" s="29">
        <f t="shared" si="3"/>
        <v>1285.3099999999995</v>
      </c>
      <c r="K131" s="35">
        <v>5554.03</v>
      </c>
    </row>
    <row r="132" spans="1:15" s="40" customFormat="1" ht="12.75" customHeight="1">
      <c r="A132" s="21">
        <v>127</v>
      </c>
      <c r="B132" s="42" t="s">
        <v>67</v>
      </c>
      <c r="C132" s="43">
        <v>53</v>
      </c>
      <c r="D132" s="24">
        <v>1810.65</v>
      </c>
      <c r="E132" s="34">
        <v>1463.37</v>
      </c>
      <c r="F132" s="26">
        <v>5220.38</v>
      </c>
      <c r="G132" s="27">
        <v>4890.99</v>
      </c>
      <c r="H132" s="28">
        <f t="shared" si="4"/>
        <v>4350.32</v>
      </c>
      <c r="I132" s="26">
        <f t="shared" si="4"/>
        <v>4075.83</v>
      </c>
      <c r="J132" s="29">
        <f t="shared" si="3"/>
        <v>1737.8599999999997</v>
      </c>
      <c r="K132" s="35">
        <v>3066.739</v>
      </c>
    </row>
    <row r="133" spans="1:15" s="40" customFormat="1" ht="12.75" customHeight="1">
      <c r="A133" s="21">
        <v>128</v>
      </c>
      <c r="B133" s="42" t="s">
        <v>68</v>
      </c>
      <c r="C133" s="43" t="s">
        <v>69</v>
      </c>
      <c r="D133" s="24">
        <v>3337.6</v>
      </c>
      <c r="E133" s="34">
        <v>1417.82</v>
      </c>
      <c r="F133" s="26">
        <v>15248.42</v>
      </c>
      <c r="G133" s="27">
        <v>12782.18</v>
      </c>
      <c r="H133" s="28">
        <f t="shared" si="4"/>
        <v>12707.02</v>
      </c>
      <c r="I133" s="26">
        <f t="shared" si="4"/>
        <v>10651.82</v>
      </c>
      <c r="J133" s="29">
        <f t="shared" si="3"/>
        <v>3473.0200000000004</v>
      </c>
      <c r="K133" s="35">
        <v>10921.564</v>
      </c>
    </row>
    <row r="134" spans="1:15" s="40" customFormat="1" ht="12.75" customHeight="1">
      <c r="A134" s="21">
        <v>129</v>
      </c>
      <c r="B134" s="42" t="s">
        <v>70</v>
      </c>
      <c r="C134" s="43" t="s">
        <v>69</v>
      </c>
      <c r="D134" s="24">
        <v>383.2</v>
      </c>
      <c r="E134" s="34">
        <v>0</v>
      </c>
      <c r="F134" s="26"/>
      <c r="G134" s="27"/>
      <c r="H134" s="28">
        <f t="shared" si="4"/>
        <v>0</v>
      </c>
      <c r="I134" s="26">
        <f t="shared" si="4"/>
        <v>0</v>
      </c>
      <c r="J134" s="29">
        <f t="shared" si="3"/>
        <v>0</v>
      </c>
      <c r="K134" s="35">
        <v>738.95100000000002</v>
      </c>
    </row>
    <row r="135" spans="1:15" s="40" customFormat="1" ht="12.75" customHeight="1">
      <c r="A135" s="21">
        <v>130</v>
      </c>
      <c r="B135" s="42" t="s">
        <v>67</v>
      </c>
      <c r="C135" s="43" t="s">
        <v>71</v>
      </c>
      <c r="D135" s="24">
        <v>2196.1999999999998</v>
      </c>
      <c r="E135" s="34">
        <v>-294.35000000000002</v>
      </c>
      <c r="F135" s="26">
        <v>6742.34</v>
      </c>
      <c r="G135" s="27">
        <v>6591.55</v>
      </c>
      <c r="H135" s="28">
        <f t="shared" si="4"/>
        <v>5618.62</v>
      </c>
      <c r="I135" s="26">
        <f t="shared" si="4"/>
        <v>5492.96</v>
      </c>
      <c r="J135" s="29">
        <f t="shared" ref="J135:J144" si="5">E135+H135-I135</f>
        <v>-168.69000000000051</v>
      </c>
      <c r="K135" s="35">
        <v>4014.6089999999999</v>
      </c>
    </row>
    <row r="136" spans="1:15" s="40" customFormat="1" ht="12.75" customHeight="1">
      <c r="A136" s="21">
        <v>131</v>
      </c>
      <c r="B136" s="42" t="s">
        <v>72</v>
      </c>
      <c r="C136" s="43" t="s">
        <v>73</v>
      </c>
      <c r="D136" s="24">
        <v>3275.7</v>
      </c>
      <c r="E136" s="34">
        <v>-764.25</v>
      </c>
      <c r="F136" s="26">
        <v>14316.53</v>
      </c>
      <c r="G136" s="27">
        <v>14806.05</v>
      </c>
      <c r="H136" s="28">
        <f t="shared" si="4"/>
        <v>11930.44</v>
      </c>
      <c r="I136" s="26">
        <f t="shared" si="4"/>
        <v>12338.38</v>
      </c>
      <c r="J136" s="29">
        <f t="shared" si="5"/>
        <v>-1172.1899999999987</v>
      </c>
      <c r="K136" s="35">
        <v>9925.0859999999993</v>
      </c>
    </row>
    <row r="137" spans="1:15" s="40" customFormat="1" ht="12.75" customHeight="1">
      <c r="A137" s="21">
        <v>132</v>
      </c>
      <c r="B137" s="42" t="s">
        <v>74</v>
      </c>
      <c r="C137" s="43" t="s">
        <v>73</v>
      </c>
      <c r="D137" s="24">
        <v>392.1</v>
      </c>
      <c r="E137" s="34">
        <v>0</v>
      </c>
      <c r="F137" s="26"/>
      <c r="G137" s="27"/>
      <c r="H137" s="28">
        <f t="shared" ref="H137:I144" si="6">ROUND(F137/1.2,2)</f>
        <v>0</v>
      </c>
      <c r="I137" s="26">
        <f t="shared" si="6"/>
        <v>0</v>
      </c>
      <c r="J137" s="29">
        <f t="shared" si="5"/>
        <v>0</v>
      </c>
      <c r="K137" s="35">
        <v>598.12199999999996</v>
      </c>
    </row>
    <row r="138" spans="1:15" s="40" customFormat="1" ht="12.75" customHeight="1">
      <c r="A138" s="21">
        <v>133</v>
      </c>
      <c r="B138" s="42" t="s">
        <v>67</v>
      </c>
      <c r="C138" s="43">
        <v>57</v>
      </c>
      <c r="D138" s="24">
        <v>560.79999999999995</v>
      </c>
      <c r="E138" s="34">
        <v>-630.6</v>
      </c>
      <c r="F138" s="26">
        <v>1087.96</v>
      </c>
      <c r="G138" s="27">
        <v>856.89</v>
      </c>
      <c r="H138" s="28">
        <f t="shared" si="6"/>
        <v>906.63</v>
      </c>
      <c r="I138" s="26">
        <f t="shared" si="6"/>
        <v>714.08</v>
      </c>
      <c r="J138" s="29">
        <f t="shared" si="5"/>
        <v>-438.05000000000007</v>
      </c>
      <c r="K138" s="35">
        <v>745.81700000000001</v>
      </c>
    </row>
    <row r="139" spans="1:15" s="40" customFormat="1" ht="12.75" customHeight="1">
      <c r="A139" s="21">
        <v>134</v>
      </c>
      <c r="B139" s="42" t="s">
        <v>67</v>
      </c>
      <c r="C139" s="43">
        <v>59</v>
      </c>
      <c r="D139" s="24">
        <v>529.79999999999995</v>
      </c>
      <c r="E139" s="34">
        <v>-59.33</v>
      </c>
      <c r="F139" s="26">
        <v>1239.74</v>
      </c>
      <c r="G139" s="27">
        <v>614.39</v>
      </c>
      <c r="H139" s="28">
        <f t="shared" si="6"/>
        <v>1033.1199999999999</v>
      </c>
      <c r="I139" s="26">
        <f t="shared" si="6"/>
        <v>511.99</v>
      </c>
      <c r="J139" s="29">
        <f t="shared" si="5"/>
        <v>461.79999999999984</v>
      </c>
      <c r="K139" s="35">
        <v>817.14599999999996</v>
      </c>
    </row>
    <row r="140" spans="1:15" s="40" customFormat="1" ht="12.75" customHeight="1">
      <c r="A140" s="21">
        <v>135</v>
      </c>
      <c r="B140" s="42" t="s">
        <v>67</v>
      </c>
      <c r="C140" s="43">
        <v>61</v>
      </c>
      <c r="D140" s="24">
        <v>541</v>
      </c>
      <c r="E140" s="34">
        <v>504.18</v>
      </c>
      <c r="F140" s="26">
        <v>1627.86</v>
      </c>
      <c r="G140" s="27">
        <v>1358.31</v>
      </c>
      <c r="H140" s="28">
        <f t="shared" si="6"/>
        <v>1356.55</v>
      </c>
      <c r="I140" s="26">
        <f t="shared" si="6"/>
        <v>1131.93</v>
      </c>
      <c r="J140" s="29">
        <f t="shared" si="5"/>
        <v>728.8</v>
      </c>
      <c r="K140" s="35">
        <v>1002.2430000000001</v>
      </c>
    </row>
    <row r="141" spans="1:15" s="40" customFormat="1" ht="12.75" customHeight="1">
      <c r="A141" s="21">
        <v>136</v>
      </c>
      <c r="B141" s="42" t="s">
        <v>75</v>
      </c>
      <c r="C141" s="43">
        <v>4</v>
      </c>
      <c r="D141" s="24">
        <v>1161.9000000000001</v>
      </c>
      <c r="E141" s="34">
        <v>-157.47999999999999</v>
      </c>
      <c r="F141" s="26">
        <v>3412.51</v>
      </c>
      <c r="G141" s="27">
        <v>5902.71</v>
      </c>
      <c r="H141" s="28">
        <f t="shared" si="6"/>
        <v>2843.76</v>
      </c>
      <c r="I141" s="26">
        <f t="shared" si="6"/>
        <v>4918.93</v>
      </c>
      <c r="J141" s="29">
        <f t="shared" si="5"/>
        <v>-2232.65</v>
      </c>
      <c r="K141" s="35">
        <v>2143.163</v>
      </c>
    </row>
    <row r="142" spans="1:15" s="40" customFormat="1" ht="12.75" customHeight="1">
      <c r="A142" s="21">
        <v>137</v>
      </c>
      <c r="B142" s="42" t="s">
        <v>75</v>
      </c>
      <c r="C142" s="43">
        <v>6</v>
      </c>
      <c r="D142" s="24">
        <v>363.8</v>
      </c>
      <c r="E142" s="34">
        <v>324.61</v>
      </c>
      <c r="F142" s="26">
        <v>956.8</v>
      </c>
      <c r="G142" s="27">
        <v>1488.85</v>
      </c>
      <c r="H142" s="28">
        <f t="shared" si="6"/>
        <v>797.33</v>
      </c>
      <c r="I142" s="26">
        <f t="shared" si="6"/>
        <v>1240.71</v>
      </c>
      <c r="J142" s="29">
        <f t="shared" si="5"/>
        <v>-118.76999999999998</v>
      </c>
      <c r="K142" s="35">
        <v>614.38699999999994</v>
      </c>
    </row>
    <row r="143" spans="1:15" s="32" customFormat="1" ht="12.75" customHeight="1">
      <c r="A143" s="21">
        <v>138</v>
      </c>
      <c r="B143" s="42" t="s">
        <v>76</v>
      </c>
      <c r="C143" s="43">
        <v>13</v>
      </c>
      <c r="D143" s="24">
        <v>2014.8</v>
      </c>
      <c r="E143" s="34">
        <v>432.78</v>
      </c>
      <c r="F143" s="26">
        <v>5117.59</v>
      </c>
      <c r="G143" s="27">
        <v>3271.33</v>
      </c>
      <c r="H143" s="28">
        <f t="shared" si="6"/>
        <v>4264.66</v>
      </c>
      <c r="I143" s="26">
        <f t="shared" si="6"/>
        <v>2726.11</v>
      </c>
      <c r="J143" s="29">
        <f t="shared" si="5"/>
        <v>1971.3299999999995</v>
      </c>
      <c r="K143" s="35">
        <v>4716.9160000000002</v>
      </c>
      <c r="L143" s="31"/>
      <c r="M143" s="31"/>
      <c r="N143" s="31"/>
      <c r="O143" s="31"/>
    </row>
    <row r="144" spans="1:15" s="32" customFormat="1" ht="12.75" customHeight="1">
      <c r="A144" s="21">
        <v>139</v>
      </c>
      <c r="B144" s="22" t="s">
        <v>77</v>
      </c>
      <c r="C144" s="23">
        <v>9</v>
      </c>
      <c r="D144" s="33">
        <v>600.1</v>
      </c>
      <c r="E144" s="34">
        <v>38.76</v>
      </c>
      <c r="F144" s="26">
        <v>1764.28</v>
      </c>
      <c r="G144" s="27">
        <v>2828.8</v>
      </c>
      <c r="H144" s="28">
        <f t="shared" si="6"/>
        <v>1470.23</v>
      </c>
      <c r="I144" s="26">
        <f t="shared" si="6"/>
        <v>2357.33</v>
      </c>
      <c r="J144" s="29">
        <f t="shared" si="5"/>
        <v>-848.33999999999992</v>
      </c>
      <c r="K144" s="35">
        <v>998.54399999999998</v>
      </c>
      <c r="L144" s="31"/>
      <c r="M144" s="31"/>
      <c r="N144" s="31"/>
      <c r="O144" s="31"/>
    </row>
    <row r="145" spans="1:15" ht="25.5" customHeight="1" thickBot="1">
      <c r="A145" s="21"/>
      <c r="B145" s="47"/>
      <c r="C145" s="47"/>
      <c r="D145" s="48">
        <f>SUM(D6:D144)</f>
        <v>218301.43999999994</v>
      </c>
      <c r="E145" s="49">
        <f>SUM(E6:E144)</f>
        <v>1959.3199999999911</v>
      </c>
      <c r="F145" s="50">
        <f t="shared" ref="F145:K145" si="7">SUM(F6:F144)</f>
        <v>661038.87000000034</v>
      </c>
      <c r="G145" s="50">
        <f t="shared" si="7"/>
        <v>677307.82000000041</v>
      </c>
      <c r="H145" s="50">
        <f t="shared" si="7"/>
        <v>550865.80000000016</v>
      </c>
      <c r="I145" s="51">
        <f t="shared" si="7"/>
        <v>564423.31999999995</v>
      </c>
      <c r="J145" s="49">
        <f t="shared" si="7"/>
        <v>-11598.199999999995</v>
      </c>
      <c r="K145" s="50">
        <f t="shared" si="7"/>
        <v>491227.28200000012</v>
      </c>
    </row>
    <row r="146" spans="1:15" ht="13.5" thickBot="1">
      <c r="E146" s="52"/>
      <c r="F146" s="53"/>
      <c r="G146" s="8" t="s">
        <v>78</v>
      </c>
      <c r="I146" s="54">
        <f>I145/H145%</f>
        <v>102.46112937125518</v>
      </c>
      <c r="K146" s="55">
        <f>K145*1.05</f>
        <v>515788.64610000013</v>
      </c>
    </row>
    <row r="147" spans="1:15">
      <c r="A147" s="56"/>
      <c r="B147" s="56"/>
      <c r="C147" s="56"/>
      <c r="D147" s="56"/>
      <c r="F147" s="53"/>
      <c r="G147" s="8"/>
      <c r="K147" s="1"/>
      <c r="O147" s="2"/>
    </row>
    <row r="148" spans="1:15">
      <c r="F148" s="53"/>
      <c r="G148" s="8"/>
      <c r="K148" s="1"/>
      <c r="O148" s="2"/>
    </row>
    <row r="149" spans="1:15">
      <c r="G149" s="8"/>
      <c r="K149" s="1"/>
      <c r="O149" s="2"/>
    </row>
    <row r="150" spans="1:15">
      <c r="G150" s="8"/>
      <c r="K150" s="1"/>
      <c r="O150" s="2"/>
    </row>
    <row r="151" spans="1:15">
      <c r="G151" s="8"/>
      <c r="K151" s="1"/>
      <c r="O151" s="2"/>
    </row>
    <row r="152" spans="1:15">
      <c r="G152" s="8"/>
      <c r="K152" s="1"/>
      <c r="O152" s="2"/>
    </row>
    <row r="153" spans="1:15">
      <c r="G153" s="8"/>
      <c r="K153" s="1"/>
      <c r="O153" s="2"/>
    </row>
    <row r="154" spans="1:15">
      <c r="G154" s="8"/>
      <c r="K154" s="1"/>
      <c r="O154" s="2"/>
    </row>
    <row r="155" spans="1:15">
      <c r="G155" s="8"/>
      <c r="K155" s="1"/>
      <c r="O155" s="2"/>
    </row>
    <row r="156" spans="1:15">
      <c r="G156" s="8"/>
      <c r="K156" s="1"/>
      <c r="O156" s="2"/>
    </row>
    <row r="157" spans="1:15">
      <c r="G157" s="8"/>
      <c r="K157" s="1"/>
      <c r="O157" s="2"/>
    </row>
    <row r="158" spans="1:15">
      <c r="G158" s="8"/>
      <c r="K158" s="1"/>
      <c r="O158" s="2"/>
    </row>
    <row r="159" spans="1:15">
      <c r="G159" s="8"/>
      <c r="K159" s="1"/>
      <c r="O159" s="2"/>
    </row>
    <row r="160" spans="1:15">
      <c r="G160" s="8"/>
      <c r="K160" s="1"/>
      <c r="O160" s="2"/>
    </row>
    <row r="161" spans="7:15">
      <c r="G161" s="8"/>
      <c r="K161" s="1"/>
      <c r="O161" s="2"/>
    </row>
    <row r="162" spans="7:15">
      <c r="G162" s="8"/>
      <c r="K162" s="1"/>
      <c r="O162" s="2"/>
    </row>
    <row r="163" spans="7:15">
      <c r="G163" s="8"/>
      <c r="K163" s="1"/>
      <c r="O163" s="2"/>
    </row>
    <row r="164" spans="7:15">
      <c r="G164" s="8"/>
      <c r="K164" s="1"/>
      <c r="O164" s="2"/>
    </row>
    <row r="165" spans="7:15">
      <c r="G165" s="8"/>
      <c r="K165" s="1"/>
      <c r="O165" s="2"/>
    </row>
    <row r="166" spans="7:15">
      <c r="G166" s="8"/>
      <c r="K166" s="1"/>
      <c r="O166" s="2"/>
    </row>
    <row r="167" spans="7:15">
      <c r="G167" s="8"/>
      <c r="K167" s="1"/>
      <c r="O167" s="2"/>
    </row>
    <row r="168" spans="7:15">
      <c r="G168" s="8"/>
      <c r="K168" s="1"/>
      <c r="O168" s="2"/>
    </row>
    <row r="169" spans="7:15">
      <c r="G169" s="8"/>
      <c r="K169" s="1"/>
      <c r="O169" s="2"/>
    </row>
    <row r="170" spans="7:15">
      <c r="G170" s="8"/>
      <c r="K170" s="1"/>
      <c r="O170" s="2"/>
    </row>
    <row r="171" spans="7:15">
      <c r="G171" s="8"/>
      <c r="K171" s="1"/>
      <c r="O171" s="2"/>
    </row>
    <row r="172" spans="7:15">
      <c r="G172" s="8"/>
      <c r="K172" s="1"/>
      <c r="O172" s="2"/>
    </row>
    <row r="173" spans="7:15">
      <c r="G173" s="8"/>
      <c r="K173" s="1"/>
      <c r="O173" s="2"/>
    </row>
    <row r="174" spans="7:15">
      <c r="G174" s="8"/>
      <c r="K174" s="1"/>
      <c r="O174" s="2"/>
    </row>
    <row r="175" spans="7:15">
      <c r="G175" s="8"/>
      <c r="K175" s="1"/>
      <c r="O175" s="2"/>
    </row>
    <row r="176" spans="7:15">
      <c r="G176" s="8"/>
      <c r="K176" s="1"/>
      <c r="O176" s="2"/>
    </row>
    <row r="177" spans="7:15">
      <c r="G177" s="8"/>
      <c r="K177" s="1"/>
      <c r="O177" s="2"/>
    </row>
    <row r="178" spans="7:15">
      <c r="G178" s="8"/>
      <c r="K178" s="1"/>
      <c r="O178" s="2"/>
    </row>
    <row r="179" spans="7:15">
      <c r="G179" s="8"/>
      <c r="K179" s="1"/>
      <c r="O179" s="2"/>
    </row>
    <row r="180" spans="7:15">
      <c r="G180" s="8"/>
      <c r="K180" s="1"/>
      <c r="O180" s="2"/>
    </row>
    <row r="181" spans="7:15">
      <c r="G181" s="8"/>
      <c r="K181" s="1"/>
      <c r="O181" s="2"/>
    </row>
    <row r="182" spans="7:15">
      <c r="G182" s="8"/>
      <c r="K182" s="1"/>
      <c r="O182" s="2"/>
    </row>
    <row r="183" spans="7:15">
      <c r="G183" s="8"/>
      <c r="K183" s="1"/>
      <c r="O183" s="2"/>
    </row>
    <row r="184" spans="7:15">
      <c r="G184" s="8"/>
      <c r="K184" s="1"/>
      <c r="O184" s="2"/>
    </row>
    <row r="185" spans="7:15">
      <c r="G185" s="8"/>
      <c r="K185" s="1"/>
      <c r="O185" s="2"/>
    </row>
    <row r="186" spans="7:15">
      <c r="G186" s="8"/>
      <c r="K186" s="1"/>
      <c r="O186" s="2"/>
    </row>
    <row r="187" spans="7:15">
      <c r="G187" s="8"/>
      <c r="K187" s="1"/>
      <c r="O187" s="2"/>
    </row>
    <row r="188" spans="7:15">
      <c r="G188" s="8"/>
      <c r="K188" s="1"/>
      <c r="O188" s="2"/>
    </row>
    <row r="189" spans="7:15">
      <c r="G189" s="8"/>
      <c r="K189" s="1"/>
      <c r="O189" s="2"/>
    </row>
    <row r="190" spans="7:15">
      <c r="G190" s="8"/>
      <c r="K190" s="1"/>
      <c r="O190" s="2"/>
    </row>
    <row r="191" spans="7:15">
      <c r="G191" s="8"/>
      <c r="K191" s="1"/>
      <c r="O191" s="2"/>
    </row>
    <row r="192" spans="7:15">
      <c r="G192" s="8"/>
      <c r="K192" s="1"/>
      <c r="O192" s="2"/>
    </row>
    <row r="193" spans="7:15">
      <c r="G193" s="8"/>
      <c r="K193" s="1"/>
      <c r="O193" s="2"/>
    </row>
    <row r="194" spans="7:15">
      <c r="G194" s="8"/>
      <c r="K194" s="1"/>
      <c r="O194" s="2"/>
    </row>
    <row r="195" spans="7:15">
      <c r="G195" s="8"/>
      <c r="K195" s="1"/>
      <c r="O195" s="2"/>
    </row>
    <row r="196" spans="7:15">
      <c r="G196" s="8"/>
      <c r="K196" s="1"/>
      <c r="O196" s="2"/>
    </row>
    <row r="197" spans="7:15">
      <c r="G197" s="8"/>
      <c r="K197" s="1"/>
      <c r="O197" s="2"/>
    </row>
    <row r="198" spans="7:15">
      <c r="G198" s="8"/>
      <c r="K198" s="1"/>
      <c r="O198" s="2"/>
    </row>
    <row r="199" spans="7:15">
      <c r="G199" s="8"/>
      <c r="K199" s="1"/>
      <c r="O199" s="2"/>
    </row>
    <row r="200" spans="7:15">
      <c r="G200" s="8"/>
      <c r="K200" s="1"/>
      <c r="O200" s="2"/>
    </row>
    <row r="201" spans="7:15">
      <c r="G201" s="8"/>
      <c r="K201" s="1"/>
      <c r="O201" s="2"/>
    </row>
    <row r="202" spans="7:15">
      <c r="G202" s="8"/>
      <c r="K202" s="1"/>
      <c r="O202" s="2"/>
    </row>
    <row r="203" spans="7:15">
      <c r="G203" s="8"/>
      <c r="K203" s="1"/>
      <c r="O203" s="2"/>
    </row>
    <row r="204" spans="7:15">
      <c r="G204" s="8"/>
      <c r="K204" s="1"/>
      <c r="O204" s="2"/>
    </row>
    <row r="205" spans="7:15">
      <c r="G205" s="8"/>
      <c r="K205" s="1"/>
      <c r="O205" s="2"/>
    </row>
    <row r="206" spans="7:15">
      <c r="G206" s="8"/>
      <c r="K206" s="1"/>
      <c r="O206" s="2"/>
    </row>
    <row r="207" spans="7:15">
      <c r="G207" s="8"/>
      <c r="K207" s="1"/>
      <c r="O207" s="2"/>
    </row>
    <row r="208" spans="7:15">
      <c r="G208" s="8"/>
      <c r="K208" s="1"/>
      <c r="O208" s="2"/>
    </row>
    <row r="209" spans="7:15">
      <c r="G209" s="8"/>
      <c r="K209" s="1"/>
      <c r="O209" s="2"/>
    </row>
    <row r="210" spans="7:15">
      <c r="G210" s="8"/>
      <c r="K210" s="1"/>
      <c r="O210" s="2"/>
    </row>
    <row r="211" spans="7:15">
      <c r="G211" s="8"/>
      <c r="K211" s="1"/>
      <c r="O211" s="2"/>
    </row>
    <row r="212" spans="7:15">
      <c r="G212" s="8"/>
      <c r="K212" s="1"/>
      <c r="O212" s="2"/>
    </row>
    <row r="213" spans="7:15">
      <c r="G213" s="8"/>
      <c r="K213" s="1"/>
      <c r="O213" s="2"/>
    </row>
    <row r="214" spans="7:15">
      <c r="G214" s="8"/>
      <c r="K214" s="1"/>
      <c r="O214" s="2"/>
    </row>
    <row r="215" spans="7:15">
      <c r="G215" s="8"/>
      <c r="K215" s="1"/>
      <c r="O215" s="2"/>
    </row>
    <row r="216" spans="7:15">
      <c r="G216" s="8"/>
      <c r="K216" s="1"/>
      <c r="O216" s="2"/>
    </row>
    <row r="217" spans="7:15">
      <c r="G217" s="8"/>
      <c r="K217" s="1"/>
      <c r="O217" s="2"/>
    </row>
    <row r="218" spans="7:15">
      <c r="G218" s="8"/>
      <c r="K218" s="1"/>
      <c r="O218" s="2"/>
    </row>
    <row r="219" spans="7:15">
      <c r="G219" s="8"/>
      <c r="K219" s="1"/>
      <c r="O219" s="2"/>
    </row>
    <row r="220" spans="7:15">
      <c r="G220" s="8"/>
      <c r="K220" s="1"/>
      <c r="O220" s="2"/>
    </row>
    <row r="221" spans="7:15">
      <c r="G221" s="8"/>
      <c r="K221" s="1"/>
      <c r="O221" s="2"/>
    </row>
    <row r="222" spans="7:15">
      <c r="G222" s="8"/>
      <c r="K222" s="1"/>
      <c r="O222" s="2"/>
    </row>
    <row r="223" spans="7:15">
      <c r="G223" s="8"/>
      <c r="K223" s="1"/>
      <c r="O223" s="2"/>
    </row>
    <row r="224" spans="7:15">
      <c r="G224" s="8"/>
      <c r="K224" s="1"/>
      <c r="O224" s="2"/>
    </row>
    <row r="225" spans="7:15">
      <c r="G225" s="8"/>
      <c r="K225" s="1"/>
      <c r="O225" s="2"/>
    </row>
    <row r="226" spans="7:15">
      <c r="G226" s="8"/>
      <c r="K226" s="1"/>
      <c r="O226" s="2"/>
    </row>
    <row r="227" spans="7:15">
      <c r="G227" s="8"/>
      <c r="K227" s="1"/>
      <c r="O227" s="2"/>
    </row>
    <row r="228" spans="7:15">
      <c r="G228" s="8"/>
      <c r="K228" s="1"/>
      <c r="O228" s="2"/>
    </row>
    <row r="229" spans="7:15">
      <c r="G229" s="8"/>
      <c r="K229" s="1"/>
      <c r="O229" s="2"/>
    </row>
    <row r="230" spans="7:15">
      <c r="G230" s="8"/>
      <c r="K230" s="1"/>
      <c r="O230" s="2"/>
    </row>
    <row r="231" spans="7:15">
      <c r="G231" s="8"/>
      <c r="K231" s="1"/>
      <c r="O231" s="2"/>
    </row>
    <row r="232" spans="7:15">
      <c r="G232" s="8"/>
      <c r="K232" s="1"/>
      <c r="O232" s="2"/>
    </row>
    <row r="233" spans="7:15">
      <c r="G233" s="8"/>
      <c r="K233" s="1"/>
      <c r="O233" s="2"/>
    </row>
    <row r="234" spans="7:15">
      <c r="G234" s="8"/>
      <c r="K234" s="1"/>
      <c r="O234" s="2"/>
    </row>
    <row r="235" spans="7:15">
      <c r="G235" s="8"/>
      <c r="K235" s="1"/>
      <c r="O235" s="2"/>
    </row>
    <row r="236" spans="7:15">
      <c r="G236" s="8"/>
      <c r="K236" s="1"/>
      <c r="O236" s="2"/>
    </row>
    <row r="237" spans="7:15">
      <c r="G237" s="8"/>
      <c r="K237" s="1"/>
      <c r="O237" s="2"/>
    </row>
    <row r="238" spans="7:15">
      <c r="G238" s="8"/>
      <c r="K238" s="1"/>
      <c r="O238" s="2"/>
    </row>
    <row r="239" spans="7:15">
      <c r="G239" s="8"/>
      <c r="K239" s="1"/>
      <c r="O239" s="2"/>
    </row>
    <row r="240" spans="7:15">
      <c r="G240" s="8"/>
      <c r="K240" s="1"/>
      <c r="O240" s="2"/>
    </row>
    <row r="241" spans="7:15">
      <c r="G241" s="8"/>
      <c r="K241" s="1"/>
      <c r="O241" s="2"/>
    </row>
    <row r="242" spans="7:15">
      <c r="G242" s="8"/>
      <c r="K242" s="1"/>
      <c r="O242" s="2"/>
    </row>
    <row r="243" spans="7:15">
      <c r="G243" s="8"/>
      <c r="K243" s="1"/>
      <c r="O243" s="2"/>
    </row>
    <row r="244" spans="7:15">
      <c r="G244" s="8"/>
      <c r="K244" s="1"/>
      <c r="O244" s="2"/>
    </row>
    <row r="245" spans="7:15">
      <c r="G245" s="8"/>
      <c r="K245" s="1"/>
      <c r="O245" s="2"/>
    </row>
    <row r="246" spans="7:15">
      <c r="G246" s="8"/>
      <c r="K246" s="1"/>
      <c r="O246" s="2"/>
    </row>
    <row r="247" spans="7:15">
      <c r="G247" s="8"/>
      <c r="K247" s="1"/>
      <c r="O247" s="2"/>
    </row>
    <row r="248" spans="7:15">
      <c r="G248" s="8"/>
      <c r="K248" s="1"/>
      <c r="O248" s="2"/>
    </row>
    <row r="249" spans="7:15">
      <c r="G249" s="8"/>
      <c r="K249" s="1"/>
      <c r="O249" s="2"/>
    </row>
    <row r="250" spans="7:15">
      <c r="G250" s="8"/>
      <c r="K250" s="1"/>
      <c r="O250" s="2"/>
    </row>
    <row r="251" spans="7:15">
      <c r="G251" s="8"/>
      <c r="K251" s="1"/>
      <c r="O251" s="2"/>
    </row>
    <row r="252" spans="7:15">
      <c r="G252" s="8"/>
      <c r="K252" s="1"/>
      <c r="O252" s="2"/>
    </row>
    <row r="253" spans="7:15">
      <c r="G253" s="8"/>
      <c r="K253" s="1"/>
      <c r="O253" s="2"/>
    </row>
    <row r="254" spans="7:15">
      <c r="G254" s="8"/>
      <c r="K254" s="1"/>
      <c r="O254" s="2"/>
    </row>
    <row r="255" spans="7:15">
      <c r="G255" s="8"/>
      <c r="K255" s="1"/>
      <c r="O255" s="2"/>
    </row>
    <row r="256" spans="7:15">
      <c r="G256" s="8"/>
      <c r="K256" s="1"/>
      <c r="O256" s="2"/>
    </row>
    <row r="257" spans="7:15">
      <c r="G257" s="8"/>
      <c r="K257" s="1"/>
      <c r="O257" s="2"/>
    </row>
    <row r="258" spans="7:15">
      <c r="G258" s="8"/>
      <c r="K258" s="1"/>
      <c r="O258" s="2"/>
    </row>
    <row r="259" spans="7:15">
      <c r="G259" s="8"/>
      <c r="K259" s="1"/>
      <c r="O259" s="2"/>
    </row>
    <row r="260" spans="7:15">
      <c r="G260" s="8"/>
      <c r="K260" s="1"/>
      <c r="O260" s="2"/>
    </row>
    <row r="261" spans="7:15">
      <c r="G261" s="8"/>
      <c r="K261" s="1"/>
      <c r="O261" s="2"/>
    </row>
    <row r="262" spans="7:15">
      <c r="G262" s="8"/>
      <c r="K262" s="1"/>
      <c r="O262" s="2"/>
    </row>
    <row r="263" spans="7:15">
      <c r="G263" s="8"/>
      <c r="K263" s="1"/>
      <c r="O263" s="2"/>
    </row>
    <row r="264" spans="7:15">
      <c r="G264" s="8"/>
      <c r="K264" s="1"/>
      <c r="O264" s="2"/>
    </row>
    <row r="265" spans="7:15">
      <c r="G265" s="8"/>
      <c r="K265" s="1"/>
      <c r="O265" s="2"/>
    </row>
    <row r="266" spans="7:15">
      <c r="G266" s="8"/>
      <c r="K266" s="1"/>
      <c r="O266" s="2"/>
    </row>
    <row r="267" spans="7:15">
      <c r="G267" s="8"/>
      <c r="K267" s="1"/>
      <c r="O267" s="2"/>
    </row>
    <row r="268" spans="7:15">
      <c r="G268" s="8"/>
      <c r="K268" s="1"/>
      <c r="O268" s="2"/>
    </row>
    <row r="269" spans="7:15">
      <c r="G269" s="8"/>
      <c r="K269" s="1"/>
      <c r="O269" s="2"/>
    </row>
    <row r="270" spans="7:15">
      <c r="G270" s="8"/>
      <c r="K270" s="1"/>
      <c r="O270" s="2"/>
    </row>
    <row r="271" spans="7:15">
      <c r="G271" s="8"/>
      <c r="K271" s="1"/>
      <c r="O271" s="2"/>
    </row>
    <row r="272" spans="7:15">
      <c r="G272" s="8"/>
      <c r="K272" s="1"/>
      <c r="O272" s="2"/>
    </row>
    <row r="273" spans="7:15">
      <c r="G273" s="8"/>
      <c r="K273" s="1"/>
      <c r="O273" s="2"/>
    </row>
    <row r="274" spans="7:15">
      <c r="G274" s="8"/>
      <c r="K274" s="1"/>
      <c r="O274" s="2"/>
    </row>
    <row r="275" spans="7:15">
      <c r="G275" s="8"/>
      <c r="K275" s="1"/>
      <c r="O275" s="2"/>
    </row>
    <row r="276" spans="7:15">
      <c r="G276" s="8"/>
      <c r="K276" s="1"/>
      <c r="O276" s="2"/>
    </row>
    <row r="277" spans="7:15">
      <c r="G277" s="8"/>
      <c r="K277" s="1"/>
      <c r="O277" s="2"/>
    </row>
    <row r="278" spans="7:15">
      <c r="G278" s="8"/>
      <c r="K278" s="1"/>
      <c r="O278" s="2"/>
    </row>
    <row r="279" spans="7:15">
      <c r="G279" s="8"/>
      <c r="K279" s="1"/>
      <c r="O279" s="2"/>
    </row>
    <row r="280" spans="7:15">
      <c r="G280" s="8"/>
      <c r="K280" s="1"/>
      <c r="O280" s="2"/>
    </row>
    <row r="281" spans="7:15">
      <c r="G281" s="8"/>
      <c r="K281" s="1"/>
      <c r="O281" s="2"/>
    </row>
    <row r="282" spans="7:15">
      <c r="G282" s="8"/>
      <c r="K282" s="1"/>
      <c r="O282" s="2"/>
    </row>
    <row r="283" spans="7:15">
      <c r="G283" s="8"/>
      <c r="K283" s="1"/>
      <c r="O283" s="2"/>
    </row>
    <row r="284" spans="7:15">
      <c r="G284" s="8"/>
      <c r="K284" s="1"/>
      <c r="O284" s="2"/>
    </row>
    <row r="285" spans="7:15">
      <c r="G285" s="8"/>
      <c r="K285" s="1"/>
      <c r="O285" s="2"/>
    </row>
    <row r="286" spans="7:15">
      <c r="G286" s="8"/>
      <c r="K286" s="1"/>
      <c r="O286" s="2"/>
    </row>
  </sheetData>
  <autoFilter ref="A4:K148"/>
  <mergeCells count="2">
    <mergeCell ref="A1:K1"/>
    <mergeCell ref="D3:E3"/>
  </mergeCells>
  <pageMargins left="0.31496062992125984" right="0.19685039370078741" top="0.35433070866141736" bottom="0.35433070866141736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W147"/>
  <sheetViews>
    <sheetView tabSelected="1" zoomScale="120" zoomScaleNormal="120" workbookViewId="0">
      <pane xSplit="14" ySplit="6" topLeftCell="O7" activePane="bottomRight" state="frozen"/>
      <selection activeCell="N132" sqref="N132"/>
      <selection pane="topRight" activeCell="N132" sqref="N132"/>
      <selection pane="bottomLeft" activeCell="N132" sqref="N132"/>
      <selection pane="bottomRight" activeCell="N132" sqref="N132"/>
    </sheetView>
  </sheetViews>
  <sheetFormatPr defaultRowHeight="12.75"/>
  <cols>
    <col min="1" max="1" width="3.85546875" style="5" customWidth="1"/>
    <col min="2" max="2" width="18" style="5" customWidth="1"/>
    <col min="3" max="3" width="6" style="5" customWidth="1"/>
    <col min="4" max="4" width="8" style="5" customWidth="1"/>
    <col min="5" max="5" width="6.42578125" style="5" customWidth="1"/>
    <col min="6" max="6" width="7.42578125" style="5" customWidth="1"/>
    <col min="7" max="7" width="6.28515625" style="5" customWidth="1"/>
    <col min="8" max="8" width="7.42578125" style="5" customWidth="1"/>
    <col min="9" max="10" width="7.28515625" style="5" customWidth="1"/>
    <col min="11" max="11" width="6.85546875" style="5" customWidth="1"/>
    <col min="12" max="12" width="6.7109375" style="5" customWidth="1"/>
    <col min="13" max="13" width="6.28515625" style="5" customWidth="1"/>
    <col min="14" max="14" width="6.85546875" style="5" customWidth="1"/>
    <col min="15" max="15" width="5.7109375" style="5" customWidth="1"/>
    <col min="16" max="16" width="7" style="5" customWidth="1"/>
    <col min="17" max="17" width="7.42578125" style="5" customWidth="1"/>
    <col min="18" max="18" width="8.140625" style="5" customWidth="1"/>
    <col min="19" max="19" width="7.5703125" style="112" customWidth="1"/>
    <col min="20" max="20" width="9.28515625" style="112" customWidth="1"/>
    <col min="21" max="23" width="9.140625" style="5"/>
    <col min="24" max="258" width="9.140625" style="2"/>
    <col min="259" max="259" width="3.85546875" style="2" customWidth="1"/>
    <col min="260" max="260" width="17" style="2" customWidth="1"/>
    <col min="261" max="262" width="6.42578125" style="2" customWidth="1"/>
    <col min="263" max="266" width="8" style="2" customWidth="1"/>
    <col min="267" max="267" width="7.85546875" style="2" customWidth="1"/>
    <col min="268" max="268" width="6.85546875" style="2" customWidth="1"/>
    <col min="269" max="269" width="7.85546875" style="2" customWidth="1"/>
    <col min="270" max="270" width="9.140625" style="2"/>
    <col min="271" max="272" width="6.85546875" style="2" customWidth="1"/>
    <col min="273" max="273" width="8.5703125" style="2" customWidth="1"/>
    <col min="274" max="514" width="9.140625" style="2"/>
    <col min="515" max="515" width="3.85546875" style="2" customWidth="1"/>
    <col min="516" max="516" width="17" style="2" customWidth="1"/>
    <col min="517" max="518" width="6.42578125" style="2" customWidth="1"/>
    <col min="519" max="522" width="8" style="2" customWidth="1"/>
    <col min="523" max="523" width="7.85546875" style="2" customWidth="1"/>
    <col min="524" max="524" width="6.85546875" style="2" customWidth="1"/>
    <col min="525" max="525" width="7.85546875" style="2" customWidth="1"/>
    <col min="526" max="526" width="9.140625" style="2"/>
    <col min="527" max="528" width="6.85546875" style="2" customWidth="1"/>
    <col min="529" max="529" width="8.5703125" style="2" customWidth="1"/>
    <col min="530" max="770" width="9.140625" style="2"/>
    <col min="771" max="771" width="3.85546875" style="2" customWidth="1"/>
    <col min="772" max="772" width="17" style="2" customWidth="1"/>
    <col min="773" max="774" width="6.42578125" style="2" customWidth="1"/>
    <col min="775" max="778" width="8" style="2" customWidth="1"/>
    <col min="779" max="779" width="7.85546875" style="2" customWidth="1"/>
    <col min="780" max="780" width="6.85546875" style="2" customWidth="1"/>
    <col min="781" max="781" width="7.85546875" style="2" customWidth="1"/>
    <col min="782" max="782" width="9.140625" style="2"/>
    <col min="783" max="784" width="6.85546875" style="2" customWidth="1"/>
    <col min="785" max="785" width="8.5703125" style="2" customWidth="1"/>
    <col min="786" max="1026" width="9.140625" style="2"/>
    <col min="1027" max="1027" width="3.85546875" style="2" customWidth="1"/>
    <col min="1028" max="1028" width="17" style="2" customWidth="1"/>
    <col min="1029" max="1030" width="6.42578125" style="2" customWidth="1"/>
    <col min="1031" max="1034" width="8" style="2" customWidth="1"/>
    <col min="1035" max="1035" width="7.85546875" style="2" customWidth="1"/>
    <col min="1036" max="1036" width="6.85546875" style="2" customWidth="1"/>
    <col min="1037" max="1037" width="7.85546875" style="2" customWidth="1"/>
    <col min="1038" max="1038" width="9.140625" style="2"/>
    <col min="1039" max="1040" width="6.85546875" style="2" customWidth="1"/>
    <col min="1041" max="1041" width="8.5703125" style="2" customWidth="1"/>
    <col min="1042" max="1282" width="9.140625" style="2"/>
    <col min="1283" max="1283" width="3.85546875" style="2" customWidth="1"/>
    <col min="1284" max="1284" width="17" style="2" customWidth="1"/>
    <col min="1285" max="1286" width="6.42578125" style="2" customWidth="1"/>
    <col min="1287" max="1290" width="8" style="2" customWidth="1"/>
    <col min="1291" max="1291" width="7.85546875" style="2" customWidth="1"/>
    <col min="1292" max="1292" width="6.85546875" style="2" customWidth="1"/>
    <col min="1293" max="1293" width="7.85546875" style="2" customWidth="1"/>
    <col min="1294" max="1294" width="9.140625" style="2"/>
    <col min="1295" max="1296" width="6.85546875" style="2" customWidth="1"/>
    <col min="1297" max="1297" width="8.5703125" style="2" customWidth="1"/>
    <col min="1298" max="1538" width="9.140625" style="2"/>
    <col min="1539" max="1539" width="3.85546875" style="2" customWidth="1"/>
    <col min="1540" max="1540" width="17" style="2" customWidth="1"/>
    <col min="1541" max="1542" width="6.42578125" style="2" customWidth="1"/>
    <col min="1543" max="1546" width="8" style="2" customWidth="1"/>
    <col min="1547" max="1547" width="7.85546875" style="2" customWidth="1"/>
    <col min="1548" max="1548" width="6.85546875" style="2" customWidth="1"/>
    <col min="1549" max="1549" width="7.85546875" style="2" customWidth="1"/>
    <col min="1550" max="1550" width="9.140625" style="2"/>
    <col min="1551" max="1552" width="6.85546875" style="2" customWidth="1"/>
    <col min="1553" max="1553" width="8.5703125" style="2" customWidth="1"/>
    <col min="1554" max="1794" width="9.140625" style="2"/>
    <col min="1795" max="1795" width="3.85546875" style="2" customWidth="1"/>
    <col min="1796" max="1796" width="17" style="2" customWidth="1"/>
    <col min="1797" max="1798" width="6.42578125" style="2" customWidth="1"/>
    <col min="1799" max="1802" width="8" style="2" customWidth="1"/>
    <col min="1803" max="1803" width="7.85546875" style="2" customWidth="1"/>
    <col min="1804" max="1804" width="6.85546875" style="2" customWidth="1"/>
    <col min="1805" max="1805" width="7.85546875" style="2" customWidth="1"/>
    <col min="1806" max="1806" width="9.140625" style="2"/>
    <col min="1807" max="1808" width="6.85546875" style="2" customWidth="1"/>
    <col min="1809" max="1809" width="8.5703125" style="2" customWidth="1"/>
    <col min="1810" max="2050" width="9.140625" style="2"/>
    <col min="2051" max="2051" width="3.85546875" style="2" customWidth="1"/>
    <col min="2052" max="2052" width="17" style="2" customWidth="1"/>
    <col min="2053" max="2054" width="6.42578125" style="2" customWidth="1"/>
    <col min="2055" max="2058" width="8" style="2" customWidth="1"/>
    <col min="2059" max="2059" width="7.85546875" style="2" customWidth="1"/>
    <col min="2060" max="2060" width="6.85546875" style="2" customWidth="1"/>
    <col min="2061" max="2061" width="7.85546875" style="2" customWidth="1"/>
    <col min="2062" max="2062" width="9.140625" style="2"/>
    <col min="2063" max="2064" width="6.85546875" style="2" customWidth="1"/>
    <col min="2065" max="2065" width="8.5703125" style="2" customWidth="1"/>
    <col min="2066" max="2306" width="9.140625" style="2"/>
    <col min="2307" max="2307" width="3.85546875" style="2" customWidth="1"/>
    <col min="2308" max="2308" width="17" style="2" customWidth="1"/>
    <col min="2309" max="2310" width="6.42578125" style="2" customWidth="1"/>
    <col min="2311" max="2314" width="8" style="2" customWidth="1"/>
    <col min="2315" max="2315" width="7.85546875" style="2" customWidth="1"/>
    <col min="2316" max="2316" width="6.85546875" style="2" customWidth="1"/>
    <col min="2317" max="2317" width="7.85546875" style="2" customWidth="1"/>
    <col min="2318" max="2318" width="9.140625" style="2"/>
    <col min="2319" max="2320" width="6.85546875" style="2" customWidth="1"/>
    <col min="2321" max="2321" width="8.5703125" style="2" customWidth="1"/>
    <col min="2322" max="2562" width="9.140625" style="2"/>
    <col min="2563" max="2563" width="3.85546875" style="2" customWidth="1"/>
    <col min="2564" max="2564" width="17" style="2" customWidth="1"/>
    <col min="2565" max="2566" width="6.42578125" style="2" customWidth="1"/>
    <col min="2567" max="2570" width="8" style="2" customWidth="1"/>
    <col min="2571" max="2571" width="7.85546875" style="2" customWidth="1"/>
    <col min="2572" max="2572" width="6.85546875" style="2" customWidth="1"/>
    <col min="2573" max="2573" width="7.85546875" style="2" customWidth="1"/>
    <col min="2574" max="2574" width="9.140625" style="2"/>
    <col min="2575" max="2576" width="6.85546875" style="2" customWidth="1"/>
    <col min="2577" max="2577" width="8.5703125" style="2" customWidth="1"/>
    <col min="2578" max="2818" width="9.140625" style="2"/>
    <col min="2819" max="2819" width="3.85546875" style="2" customWidth="1"/>
    <col min="2820" max="2820" width="17" style="2" customWidth="1"/>
    <col min="2821" max="2822" width="6.42578125" style="2" customWidth="1"/>
    <col min="2823" max="2826" width="8" style="2" customWidth="1"/>
    <col min="2827" max="2827" width="7.85546875" style="2" customWidth="1"/>
    <col min="2828" max="2828" width="6.85546875" style="2" customWidth="1"/>
    <col min="2829" max="2829" width="7.85546875" style="2" customWidth="1"/>
    <col min="2830" max="2830" width="9.140625" style="2"/>
    <col min="2831" max="2832" width="6.85546875" style="2" customWidth="1"/>
    <col min="2833" max="2833" width="8.5703125" style="2" customWidth="1"/>
    <col min="2834" max="3074" width="9.140625" style="2"/>
    <col min="3075" max="3075" width="3.85546875" style="2" customWidth="1"/>
    <col min="3076" max="3076" width="17" style="2" customWidth="1"/>
    <col min="3077" max="3078" width="6.42578125" style="2" customWidth="1"/>
    <col min="3079" max="3082" width="8" style="2" customWidth="1"/>
    <col min="3083" max="3083" width="7.85546875" style="2" customWidth="1"/>
    <col min="3084" max="3084" width="6.85546875" style="2" customWidth="1"/>
    <col min="3085" max="3085" width="7.85546875" style="2" customWidth="1"/>
    <col min="3086" max="3086" width="9.140625" style="2"/>
    <col min="3087" max="3088" width="6.85546875" style="2" customWidth="1"/>
    <col min="3089" max="3089" width="8.5703125" style="2" customWidth="1"/>
    <col min="3090" max="3330" width="9.140625" style="2"/>
    <col min="3331" max="3331" width="3.85546875" style="2" customWidth="1"/>
    <col min="3332" max="3332" width="17" style="2" customWidth="1"/>
    <col min="3333" max="3334" width="6.42578125" style="2" customWidth="1"/>
    <col min="3335" max="3338" width="8" style="2" customWidth="1"/>
    <col min="3339" max="3339" width="7.85546875" style="2" customWidth="1"/>
    <col min="3340" max="3340" width="6.85546875" style="2" customWidth="1"/>
    <col min="3341" max="3341" width="7.85546875" style="2" customWidth="1"/>
    <col min="3342" max="3342" width="9.140625" style="2"/>
    <col min="3343" max="3344" width="6.85546875" style="2" customWidth="1"/>
    <col min="3345" max="3345" width="8.5703125" style="2" customWidth="1"/>
    <col min="3346" max="3586" width="9.140625" style="2"/>
    <col min="3587" max="3587" width="3.85546875" style="2" customWidth="1"/>
    <col min="3588" max="3588" width="17" style="2" customWidth="1"/>
    <col min="3589" max="3590" width="6.42578125" style="2" customWidth="1"/>
    <col min="3591" max="3594" width="8" style="2" customWidth="1"/>
    <col min="3595" max="3595" width="7.85546875" style="2" customWidth="1"/>
    <col min="3596" max="3596" width="6.85546875" style="2" customWidth="1"/>
    <col min="3597" max="3597" width="7.85546875" style="2" customWidth="1"/>
    <col min="3598" max="3598" width="9.140625" style="2"/>
    <col min="3599" max="3600" width="6.85546875" style="2" customWidth="1"/>
    <col min="3601" max="3601" width="8.5703125" style="2" customWidth="1"/>
    <col min="3602" max="3842" width="9.140625" style="2"/>
    <col min="3843" max="3843" width="3.85546875" style="2" customWidth="1"/>
    <col min="3844" max="3844" width="17" style="2" customWidth="1"/>
    <col min="3845" max="3846" width="6.42578125" style="2" customWidth="1"/>
    <col min="3847" max="3850" width="8" style="2" customWidth="1"/>
    <col min="3851" max="3851" width="7.85546875" style="2" customWidth="1"/>
    <col min="3852" max="3852" width="6.85546875" style="2" customWidth="1"/>
    <col min="3853" max="3853" width="7.85546875" style="2" customWidth="1"/>
    <col min="3854" max="3854" width="9.140625" style="2"/>
    <col min="3855" max="3856" width="6.85546875" style="2" customWidth="1"/>
    <col min="3857" max="3857" width="8.5703125" style="2" customWidth="1"/>
    <col min="3858" max="4098" width="9.140625" style="2"/>
    <col min="4099" max="4099" width="3.85546875" style="2" customWidth="1"/>
    <col min="4100" max="4100" width="17" style="2" customWidth="1"/>
    <col min="4101" max="4102" width="6.42578125" style="2" customWidth="1"/>
    <col min="4103" max="4106" width="8" style="2" customWidth="1"/>
    <col min="4107" max="4107" width="7.85546875" style="2" customWidth="1"/>
    <col min="4108" max="4108" width="6.85546875" style="2" customWidth="1"/>
    <col min="4109" max="4109" width="7.85546875" style="2" customWidth="1"/>
    <col min="4110" max="4110" width="9.140625" style="2"/>
    <col min="4111" max="4112" width="6.85546875" style="2" customWidth="1"/>
    <col min="4113" max="4113" width="8.5703125" style="2" customWidth="1"/>
    <col min="4114" max="4354" width="9.140625" style="2"/>
    <col min="4355" max="4355" width="3.85546875" style="2" customWidth="1"/>
    <col min="4356" max="4356" width="17" style="2" customWidth="1"/>
    <col min="4357" max="4358" width="6.42578125" style="2" customWidth="1"/>
    <col min="4359" max="4362" width="8" style="2" customWidth="1"/>
    <col min="4363" max="4363" width="7.85546875" style="2" customWidth="1"/>
    <col min="4364" max="4364" width="6.85546875" style="2" customWidth="1"/>
    <col min="4365" max="4365" width="7.85546875" style="2" customWidth="1"/>
    <col min="4366" max="4366" width="9.140625" style="2"/>
    <col min="4367" max="4368" width="6.85546875" style="2" customWidth="1"/>
    <col min="4369" max="4369" width="8.5703125" style="2" customWidth="1"/>
    <col min="4370" max="4610" width="9.140625" style="2"/>
    <col min="4611" max="4611" width="3.85546875" style="2" customWidth="1"/>
    <col min="4612" max="4612" width="17" style="2" customWidth="1"/>
    <col min="4613" max="4614" width="6.42578125" style="2" customWidth="1"/>
    <col min="4615" max="4618" width="8" style="2" customWidth="1"/>
    <col min="4619" max="4619" width="7.85546875" style="2" customWidth="1"/>
    <col min="4620" max="4620" width="6.85546875" style="2" customWidth="1"/>
    <col min="4621" max="4621" width="7.85546875" style="2" customWidth="1"/>
    <col min="4622" max="4622" width="9.140625" style="2"/>
    <col min="4623" max="4624" width="6.85546875" style="2" customWidth="1"/>
    <col min="4625" max="4625" width="8.5703125" style="2" customWidth="1"/>
    <col min="4626" max="4866" width="9.140625" style="2"/>
    <col min="4867" max="4867" width="3.85546875" style="2" customWidth="1"/>
    <col min="4868" max="4868" width="17" style="2" customWidth="1"/>
    <col min="4869" max="4870" width="6.42578125" style="2" customWidth="1"/>
    <col min="4871" max="4874" width="8" style="2" customWidth="1"/>
    <col min="4875" max="4875" width="7.85546875" style="2" customWidth="1"/>
    <col min="4876" max="4876" width="6.85546875" style="2" customWidth="1"/>
    <col min="4877" max="4877" width="7.85546875" style="2" customWidth="1"/>
    <col min="4878" max="4878" width="9.140625" style="2"/>
    <col min="4879" max="4880" width="6.85546875" style="2" customWidth="1"/>
    <col min="4881" max="4881" width="8.5703125" style="2" customWidth="1"/>
    <col min="4882" max="5122" width="9.140625" style="2"/>
    <col min="5123" max="5123" width="3.85546875" style="2" customWidth="1"/>
    <col min="5124" max="5124" width="17" style="2" customWidth="1"/>
    <col min="5125" max="5126" width="6.42578125" style="2" customWidth="1"/>
    <col min="5127" max="5130" width="8" style="2" customWidth="1"/>
    <col min="5131" max="5131" width="7.85546875" style="2" customWidth="1"/>
    <col min="5132" max="5132" width="6.85546875" style="2" customWidth="1"/>
    <col min="5133" max="5133" width="7.85546875" style="2" customWidth="1"/>
    <col min="5134" max="5134" width="9.140625" style="2"/>
    <col min="5135" max="5136" width="6.85546875" style="2" customWidth="1"/>
    <col min="5137" max="5137" width="8.5703125" style="2" customWidth="1"/>
    <col min="5138" max="5378" width="9.140625" style="2"/>
    <col min="5379" max="5379" width="3.85546875" style="2" customWidth="1"/>
    <col min="5380" max="5380" width="17" style="2" customWidth="1"/>
    <col min="5381" max="5382" width="6.42578125" style="2" customWidth="1"/>
    <col min="5383" max="5386" width="8" style="2" customWidth="1"/>
    <col min="5387" max="5387" width="7.85546875" style="2" customWidth="1"/>
    <col min="5388" max="5388" width="6.85546875" style="2" customWidth="1"/>
    <col min="5389" max="5389" width="7.85546875" style="2" customWidth="1"/>
    <col min="5390" max="5390" width="9.140625" style="2"/>
    <col min="5391" max="5392" width="6.85546875" style="2" customWidth="1"/>
    <col min="5393" max="5393" width="8.5703125" style="2" customWidth="1"/>
    <col min="5394" max="5634" width="9.140625" style="2"/>
    <col min="5635" max="5635" width="3.85546875" style="2" customWidth="1"/>
    <col min="5636" max="5636" width="17" style="2" customWidth="1"/>
    <col min="5637" max="5638" width="6.42578125" style="2" customWidth="1"/>
    <col min="5639" max="5642" width="8" style="2" customWidth="1"/>
    <col min="5643" max="5643" width="7.85546875" style="2" customWidth="1"/>
    <col min="5644" max="5644" width="6.85546875" style="2" customWidth="1"/>
    <col min="5645" max="5645" width="7.85546875" style="2" customWidth="1"/>
    <col min="5646" max="5646" width="9.140625" style="2"/>
    <col min="5647" max="5648" width="6.85546875" style="2" customWidth="1"/>
    <col min="5649" max="5649" width="8.5703125" style="2" customWidth="1"/>
    <col min="5650" max="5890" width="9.140625" style="2"/>
    <col min="5891" max="5891" width="3.85546875" style="2" customWidth="1"/>
    <col min="5892" max="5892" width="17" style="2" customWidth="1"/>
    <col min="5893" max="5894" width="6.42578125" style="2" customWidth="1"/>
    <col min="5895" max="5898" width="8" style="2" customWidth="1"/>
    <col min="5899" max="5899" width="7.85546875" style="2" customWidth="1"/>
    <col min="5900" max="5900" width="6.85546875" style="2" customWidth="1"/>
    <col min="5901" max="5901" width="7.85546875" style="2" customWidth="1"/>
    <col min="5902" max="5902" width="9.140625" style="2"/>
    <col min="5903" max="5904" width="6.85546875" style="2" customWidth="1"/>
    <col min="5905" max="5905" width="8.5703125" style="2" customWidth="1"/>
    <col min="5906" max="6146" width="9.140625" style="2"/>
    <col min="6147" max="6147" width="3.85546875" style="2" customWidth="1"/>
    <col min="6148" max="6148" width="17" style="2" customWidth="1"/>
    <col min="6149" max="6150" width="6.42578125" style="2" customWidth="1"/>
    <col min="6151" max="6154" width="8" style="2" customWidth="1"/>
    <col min="6155" max="6155" width="7.85546875" style="2" customWidth="1"/>
    <col min="6156" max="6156" width="6.85546875" style="2" customWidth="1"/>
    <col min="6157" max="6157" width="7.85546875" style="2" customWidth="1"/>
    <col min="6158" max="6158" width="9.140625" style="2"/>
    <col min="6159" max="6160" width="6.85546875" style="2" customWidth="1"/>
    <col min="6161" max="6161" width="8.5703125" style="2" customWidth="1"/>
    <col min="6162" max="6402" width="9.140625" style="2"/>
    <col min="6403" max="6403" width="3.85546875" style="2" customWidth="1"/>
    <col min="6404" max="6404" width="17" style="2" customWidth="1"/>
    <col min="6405" max="6406" width="6.42578125" style="2" customWidth="1"/>
    <col min="6407" max="6410" width="8" style="2" customWidth="1"/>
    <col min="6411" max="6411" width="7.85546875" style="2" customWidth="1"/>
    <col min="6412" max="6412" width="6.85546875" style="2" customWidth="1"/>
    <col min="6413" max="6413" width="7.85546875" style="2" customWidth="1"/>
    <col min="6414" max="6414" width="9.140625" style="2"/>
    <col min="6415" max="6416" width="6.85546875" style="2" customWidth="1"/>
    <col min="6417" max="6417" width="8.5703125" style="2" customWidth="1"/>
    <col min="6418" max="6658" width="9.140625" style="2"/>
    <col min="6659" max="6659" width="3.85546875" style="2" customWidth="1"/>
    <col min="6660" max="6660" width="17" style="2" customWidth="1"/>
    <col min="6661" max="6662" width="6.42578125" style="2" customWidth="1"/>
    <col min="6663" max="6666" width="8" style="2" customWidth="1"/>
    <col min="6667" max="6667" width="7.85546875" style="2" customWidth="1"/>
    <col min="6668" max="6668" width="6.85546875" style="2" customWidth="1"/>
    <col min="6669" max="6669" width="7.85546875" style="2" customWidth="1"/>
    <col min="6670" max="6670" width="9.140625" style="2"/>
    <col min="6671" max="6672" width="6.85546875" style="2" customWidth="1"/>
    <col min="6673" max="6673" width="8.5703125" style="2" customWidth="1"/>
    <col min="6674" max="6914" width="9.140625" style="2"/>
    <col min="6915" max="6915" width="3.85546875" style="2" customWidth="1"/>
    <col min="6916" max="6916" width="17" style="2" customWidth="1"/>
    <col min="6917" max="6918" width="6.42578125" style="2" customWidth="1"/>
    <col min="6919" max="6922" width="8" style="2" customWidth="1"/>
    <col min="6923" max="6923" width="7.85546875" style="2" customWidth="1"/>
    <col min="6924" max="6924" width="6.85546875" style="2" customWidth="1"/>
    <col min="6925" max="6925" width="7.85546875" style="2" customWidth="1"/>
    <col min="6926" max="6926" width="9.140625" style="2"/>
    <col min="6927" max="6928" width="6.85546875" style="2" customWidth="1"/>
    <col min="6929" max="6929" width="8.5703125" style="2" customWidth="1"/>
    <col min="6930" max="7170" width="9.140625" style="2"/>
    <col min="7171" max="7171" width="3.85546875" style="2" customWidth="1"/>
    <col min="7172" max="7172" width="17" style="2" customWidth="1"/>
    <col min="7173" max="7174" width="6.42578125" style="2" customWidth="1"/>
    <col min="7175" max="7178" width="8" style="2" customWidth="1"/>
    <col min="7179" max="7179" width="7.85546875" style="2" customWidth="1"/>
    <col min="7180" max="7180" width="6.85546875" style="2" customWidth="1"/>
    <col min="7181" max="7181" width="7.85546875" style="2" customWidth="1"/>
    <col min="7182" max="7182" width="9.140625" style="2"/>
    <col min="7183" max="7184" width="6.85546875" style="2" customWidth="1"/>
    <col min="7185" max="7185" width="8.5703125" style="2" customWidth="1"/>
    <col min="7186" max="7426" width="9.140625" style="2"/>
    <col min="7427" max="7427" width="3.85546875" style="2" customWidth="1"/>
    <col min="7428" max="7428" width="17" style="2" customWidth="1"/>
    <col min="7429" max="7430" width="6.42578125" style="2" customWidth="1"/>
    <col min="7431" max="7434" width="8" style="2" customWidth="1"/>
    <col min="7435" max="7435" width="7.85546875" style="2" customWidth="1"/>
    <col min="7436" max="7436" width="6.85546875" style="2" customWidth="1"/>
    <col min="7437" max="7437" width="7.85546875" style="2" customWidth="1"/>
    <col min="7438" max="7438" width="9.140625" style="2"/>
    <col min="7439" max="7440" width="6.85546875" style="2" customWidth="1"/>
    <col min="7441" max="7441" width="8.5703125" style="2" customWidth="1"/>
    <col min="7442" max="7682" width="9.140625" style="2"/>
    <col min="7683" max="7683" width="3.85546875" style="2" customWidth="1"/>
    <col min="7684" max="7684" width="17" style="2" customWidth="1"/>
    <col min="7685" max="7686" width="6.42578125" style="2" customWidth="1"/>
    <col min="7687" max="7690" width="8" style="2" customWidth="1"/>
    <col min="7691" max="7691" width="7.85546875" style="2" customWidth="1"/>
    <col min="7692" max="7692" width="6.85546875" style="2" customWidth="1"/>
    <col min="7693" max="7693" width="7.85546875" style="2" customWidth="1"/>
    <col min="7694" max="7694" width="9.140625" style="2"/>
    <col min="7695" max="7696" width="6.85546875" style="2" customWidth="1"/>
    <col min="7697" max="7697" width="8.5703125" style="2" customWidth="1"/>
    <col min="7698" max="7938" width="9.140625" style="2"/>
    <col min="7939" max="7939" width="3.85546875" style="2" customWidth="1"/>
    <col min="7940" max="7940" width="17" style="2" customWidth="1"/>
    <col min="7941" max="7942" width="6.42578125" style="2" customWidth="1"/>
    <col min="7943" max="7946" width="8" style="2" customWidth="1"/>
    <col min="7947" max="7947" width="7.85546875" style="2" customWidth="1"/>
    <col min="7948" max="7948" width="6.85546875" style="2" customWidth="1"/>
    <col min="7949" max="7949" width="7.85546875" style="2" customWidth="1"/>
    <col min="7950" max="7950" width="9.140625" style="2"/>
    <col min="7951" max="7952" width="6.85546875" style="2" customWidth="1"/>
    <col min="7953" max="7953" width="8.5703125" style="2" customWidth="1"/>
    <col min="7954" max="8194" width="9.140625" style="2"/>
    <col min="8195" max="8195" width="3.85546875" style="2" customWidth="1"/>
    <col min="8196" max="8196" width="17" style="2" customWidth="1"/>
    <col min="8197" max="8198" width="6.42578125" style="2" customWidth="1"/>
    <col min="8199" max="8202" width="8" style="2" customWidth="1"/>
    <col min="8203" max="8203" width="7.85546875" style="2" customWidth="1"/>
    <col min="8204" max="8204" width="6.85546875" style="2" customWidth="1"/>
    <col min="8205" max="8205" width="7.85546875" style="2" customWidth="1"/>
    <col min="8206" max="8206" width="9.140625" style="2"/>
    <col min="8207" max="8208" width="6.85546875" style="2" customWidth="1"/>
    <col min="8209" max="8209" width="8.5703125" style="2" customWidth="1"/>
    <col min="8210" max="8450" width="9.140625" style="2"/>
    <col min="8451" max="8451" width="3.85546875" style="2" customWidth="1"/>
    <col min="8452" max="8452" width="17" style="2" customWidth="1"/>
    <col min="8453" max="8454" width="6.42578125" style="2" customWidth="1"/>
    <col min="8455" max="8458" width="8" style="2" customWidth="1"/>
    <col min="8459" max="8459" width="7.85546875" style="2" customWidth="1"/>
    <col min="8460" max="8460" width="6.85546875" style="2" customWidth="1"/>
    <col min="8461" max="8461" width="7.85546875" style="2" customWidth="1"/>
    <col min="8462" max="8462" width="9.140625" style="2"/>
    <col min="8463" max="8464" width="6.85546875" style="2" customWidth="1"/>
    <col min="8465" max="8465" width="8.5703125" style="2" customWidth="1"/>
    <col min="8466" max="8706" width="9.140625" style="2"/>
    <col min="8707" max="8707" width="3.85546875" style="2" customWidth="1"/>
    <col min="8708" max="8708" width="17" style="2" customWidth="1"/>
    <col min="8709" max="8710" width="6.42578125" style="2" customWidth="1"/>
    <col min="8711" max="8714" width="8" style="2" customWidth="1"/>
    <col min="8715" max="8715" width="7.85546875" style="2" customWidth="1"/>
    <col min="8716" max="8716" width="6.85546875" style="2" customWidth="1"/>
    <col min="8717" max="8717" width="7.85546875" style="2" customWidth="1"/>
    <col min="8718" max="8718" width="9.140625" style="2"/>
    <col min="8719" max="8720" width="6.85546875" style="2" customWidth="1"/>
    <col min="8721" max="8721" width="8.5703125" style="2" customWidth="1"/>
    <col min="8722" max="8962" width="9.140625" style="2"/>
    <col min="8963" max="8963" width="3.85546875" style="2" customWidth="1"/>
    <col min="8964" max="8964" width="17" style="2" customWidth="1"/>
    <col min="8965" max="8966" width="6.42578125" style="2" customWidth="1"/>
    <col min="8967" max="8970" width="8" style="2" customWidth="1"/>
    <col min="8971" max="8971" width="7.85546875" style="2" customWidth="1"/>
    <col min="8972" max="8972" width="6.85546875" style="2" customWidth="1"/>
    <col min="8973" max="8973" width="7.85546875" style="2" customWidth="1"/>
    <col min="8974" max="8974" width="9.140625" style="2"/>
    <col min="8975" max="8976" width="6.85546875" style="2" customWidth="1"/>
    <col min="8977" max="8977" width="8.5703125" style="2" customWidth="1"/>
    <col min="8978" max="9218" width="9.140625" style="2"/>
    <col min="9219" max="9219" width="3.85546875" style="2" customWidth="1"/>
    <col min="9220" max="9220" width="17" style="2" customWidth="1"/>
    <col min="9221" max="9222" width="6.42578125" style="2" customWidth="1"/>
    <col min="9223" max="9226" width="8" style="2" customWidth="1"/>
    <col min="9227" max="9227" width="7.85546875" style="2" customWidth="1"/>
    <col min="9228" max="9228" width="6.85546875" style="2" customWidth="1"/>
    <col min="9229" max="9229" width="7.85546875" style="2" customWidth="1"/>
    <col min="9230" max="9230" width="9.140625" style="2"/>
    <col min="9231" max="9232" width="6.85546875" style="2" customWidth="1"/>
    <col min="9233" max="9233" width="8.5703125" style="2" customWidth="1"/>
    <col min="9234" max="9474" width="9.140625" style="2"/>
    <col min="9475" max="9475" width="3.85546875" style="2" customWidth="1"/>
    <col min="9476" max="9476" width="17" style="2" customWidth="1"/>
    <col min="9477" max="9478" width="6.42578125" style="2" customWidth="1"/>
    <col min="9479" max="9482" width="8" style="2" customWidth="1"/>
    <col min="9483" max="9483" width="7.85546875" style="2" customWidth="1"/>
    <col min="9484" max="9484" width="6.85546875" style="2" customWidth="1"/>
    <col min="9485" max="9485" width="7.85546875" style="2" customWidth="1"/>
    <col min="9486" max="9486" width="9.140625" style="2"/>
    <col min="9487" max="9488" width="6.85546875" style="2" customWidth="1"/>
    <col min="9489" max="9489" width="8.5703125" style="2" customWidth="1"/>
    <col min="9490" max="9730" width="9.140625" style="2"/>
    <col min="9731" max="9731" width="3.85546875" style="2" customWidth="1"/>
    <col min="9732" max="9732" width="17" style="2" customWidth="1"/>
    <col min="9733" max="9734" width="6.42578125" style="2" customWidth="1"/>
    <col min="9735" max="9738" width="8" style="2" customWidth="1"/>
    <col min="9739" max="9739" width="7.85546875" style="2" customWidth="1"/>
    <col min="9740" max="9740" width="6.85546875" style="2" customWidth="1"/>
    <col min="9741" max="9741" width="7.85546875" style="2" customWidth="1"/>
    <col min="9742" max="9742" width="9.140625" style="2"/>
    <col min="9743" max="9744" width="6.85546875" style="2" customWidth="1"/>
    <col min="9745" max="9745" width="8.5703125" style="2" customWidth="1"/>
    <col min="9746" max="9986" width="9.140625" style="2"/>
    <col min="9987" max="9987" width="3.85546875" style="2" customWidth="1"/>
    <col min="9988" max="9988" width="17" style="2" customWidth="1"/>
    <col min="9989" max="9990" width="6.42578125" style="2" customWidth="1"/>
    <col min="9991" max="9994" width="8" style="2" customWidth="1"/>
    <col min="9995" max="9995" width="7.85546875" style="2" customWidth="1"/>
    <col min="9996" max="9996" width="6.85546875" style="2" customWidth="1"/>
    <col min="9997" max="9997" width="7.85546875" style="2" customWidth="1"/>
    <col min="9998" max="9998" width="9.140625" style="2"/>
    <col min="9999" max="10000" width="6.85546875" style="2" customWidth="1"/>
    <col min="10001" max="10001" width="8.5703125" style="2" customWidth="1"/>
    <col min="10002" max="10242" width="9.140625" style="2"/>
    <col min="10243" max="10243" width="3.85546875" style="2" customWidth="1"/>
    <col min="10244" max="10244" width="17" style="2" customWidth="1"/>
    <col min="10245" max="10246" width="6.42578125" style="2" customWidth="1"/>
    <col min="10247" max="10250" width="8" style="2" customWidth="1"/>
    <col min="10251" max="10251" width="7.85546875" style="2" customWidth="1"/>
    <col min="10252" max="10252" width="6.85546875" style="2" customWidth="1"/>
    <col min="10253" max="10253" width="7.85546875" style="2" customWidth="1"/>
    <col min="10254" max="10254" width="9.140625" style="2"/>
    <col min="10255" max="10256" width="6.85546875" style="2" customWidth="1"/>
    <col min="10257" max="10257" width="8.5703125" style="2" customWidth="1"/>
    <col min="10258" max="10498" width="9.140625" style="2"/>
    <col min="10499" max="10499" width="3.85546875" style="2" customWidth="1"/>
    <col min="10500" max="10500" width="17" style="2" customWidth="1"/>
    <col min="10501" max="10502" width="6.42578125" style="2" customWidth="1"/>
    <col min="10503" max="10506" width="8" style="2" customWidth="1"/>
    <col min="10507" max="10507" width="7.85546875" style="2" customWidth="1"/>
    <col min="10508" max="10508" width="6.85546875" style="2" customWidth="1"/>
    <col min="10509" max="10509" width="7.85546875" style="2" customWidth="1"/>
    <col min="10510" max="10510" width="9.140625" style="2"/>
    <col min="10511" max="10512" width="6.85546875" style="2" customWidth="1"/>
    <col min="10513" max="10513" width="8.5703125" style="2" customWidth="1"/>
    <col min="10514" max="10754" width="9.140625" style="2"/>
    <col min="10755" max="10755" width="3.85546875" style="2" customWidth="1"/>
    <col min="10756" max="10756" width="17" style="2" customWidth="1"/>
    <col min="10757" max="10758" width="6.42578125" style="2" customWidth="1"/>
    <col min="10759" max="10762" width="8" style="2" customWidth="1"/>
    <col min="10763" max="10763" width="7.85546875" style="2" customWidth="1"/>
    <col min="10764" max="10764" width="6.85546875" style="2" customWidth="1"/>
    <col min="10765" max="10765" width="7.85546875" style="2" customWidth="1"/>
    <col min="10766" max="10766" width="9.140625" style="2"/>
    <col min="10767" max="10768" width="6.85546875" style="2" customWidth="1"/>
    <col min="10769" max="10769" width="8.5703125" style="2" customWidth="1"/>
    <col min="10770" max="11010" width="9.140625" style="2"/>
    <col min="11011" max="11011" width="3.85546875" style="2" customWidth="1"/>
    <col min="11012" max="11012" width="17" style="2" customWidth="1"/>
    <col min="11013" max="11014" width="6.42578125" style="2" customWidth="1"/>
    <col min="11015" max="11018" width="8" style="2" customWidth="1"/>
    <col min="11019" max="11019" width="7.85546875" style="2" customWidth="1"/>
    <col min="11020" max="11020" width="6.85546875" style="2" customWidth="1"/>
    <col min="11021" max="11021" width="7.85546875" style="2" customWidth="1"/>
    <col min="11022" max="11022" width="9.140625" style="2"/>
    <col min="11023" max="11024" width="6.85546875" style="2" customWidth="1"/>
    <col min="11025" max="11025" width="8.5703125" style="2" customWidth="1"/>
    <col min="11026" max="11266" width="9.140625" style="2"/>
    <col min="11267" max="11267" width="3.85546875" style="2" customWidth="1"/>
    <col min="11268" max="11268" width="17" style="2" customWidth="1"/>
    <col min="11269" max="11270" width="6.42578125" style="2" customWidth="1"/>
    <col min="11271" max="11274" width="8" style="2" customWidth="1"/>
    <col min="11275" max="11275" width="7.85546875" style="2" customWidth="1"/>
    <col min="11276" max="11276" width="6.85546875" style="2" customWidth="1"/>
    <col min="11277" max="11277" width="7.85546875" style="2" customWidth="1"/>
    <col min="11278" max="11278" width="9.140625" style="2"/>
    <col min="11279" max="11280" width="6.85546875" style="2" customWidth="1"/>
    <col min="11281" max="11281" width="8.5703125" style="2" customWidth="1"/>
    <col min="11282" max="11522" width="9.140625" style="2"/>
    <col min="11523" max="11523" width="3.85546875" style="2" customWidth="1"/>
    <col min="11524" max="11524" width="17" style="2" customWidth="1"/>
    <col min="11525" max="11526" width="6.42578125" style="2" customWidth="1"/>
    <col min="11527" max="11530" width="8" style="2" customWidth="1"/>
    <col min="11531" max="11531" width="7.85546875" style="2" customWidth="1"/>
    <col min="11532" max="11532" width="6.85546875" style="2" customWidth="1"/>
    <col min="11533" max="11533" width="7.85546875" style="2" customWidth="1"/>
    <col min="11534" max="11534" width="9.140625" style="2"/>
    <col min="11535" max="11536" width="6.85546875" style="2" customWidth="1"/>
    <col min="11537" max="11537" width="8.5703125" style="2" customWidth="1"/>
    <col min="11538" max="11778" width="9.140625" style="2"/>
    <col min="11779" max="11779" width="3.85546875" style="2" customWidth="1"/>
    <col min="11780" max="11780" width="17" style="2" customWidth="1"/>
    <col min="11781" max="11782" width="6.42578125" style="2" customWidth="1"/>
    <col min="11783" max="11786" width="8" style="2" customWidth="1"/>
    <col min="11787" max="11787" width="7.85546875" style="2" customWidth="1"/>
    <col min="11788" max="11788" width="6.85546875" style="2" customWidth="1"/>
    <col min="11789" max="11789" width="7.85546875" style="2" customWidth="1"/>
    <col min="11790" max="11790" width="9.140625" style="2"/>
    <col min="11791" max="11792" width="6.85546875" style="2" customWidth="1"/>
    <col min="11793" max="11793" width="8.5703125" style="2" customWidth="1"/>
    <col min="11794" max="12034" width="9.140625" style="2"/>
    <col min="12035" max="12035" width="3.85546875" style="2" customWidth="1"/>
    <col min="12036" max="12036" width="17" style="2" customWidth="1"/>
    <col min="12037" max="12038" width="6.42578125" style="2" customWidth="1"/>
    <col min="12039" max="12042" width="8" style="2" customWidth="1"/>
    <col min="12043" max="12043" width="7.85546875" style="2" customWidth="1"/>
    <col min="12044" max="12044" width="6.85546875" style="2" customWidth="1"/>
    <col min="12045" max="12045" width="7.85546875" style="2" customWidth="1"/>
    <col min="12046" max="12046" width="9.140625" style="2"/>
    <col min="12047" max="12048" width="6.85546875" style="2" customWidth="1"/>
    <col min="12049" max="12049" width="8.5703125" style="2" customWidth="1"/>
    <col min="12050" max="12290" width="9.140625" style="2"/>
    <col min="12291" max="12291" width="3.85546875" style="2" customWidth="1"/>
    <col min="12292" max="12292" width="17" style="2" customWidth="1"/>
    <col min="12293" max="12294" width="6.42578125" style="2" customWidth="1"/>
    <col min="12295" max="12298" width="8" style="2" customWidth="1"/>
    <col min="12299" max="12299" width="7.85546875" style="2" customWidth="1"/>
    <col min="12300" max="12300" width="6.85546875" style="2" customWidth="1"/>
    <col min="12301" max="12301" width="7.85546875" style="2" customWidth="1"/>
    <col min="12302" max="12302" width="9.140625" style="2"/>
    <col min="12303" max="12304" width="6.85546875" style="2" customWidth="1"/>
    <col min="12305" max="12305" width="8.5703125" style="2" customWidth="1"/>
    <col min="12306" max="12546" width="9.140625" style="2"/>
    <col min="12547" max="12547" width="3.85546875" style="2" customWidth="1"/>
    <col min="12548" max="12548" width="17" style="2" customWidth="1"/>
    <col min="12549" max="12550" width="6.42578125" style="2" customWidth="1"/>
    <col min="12551" max="12554" width="8" style="2" customWidth="1"/>
    <col min="12555" max="12555" width="7.85546875" style="2" customWidth="1"/>
    <col min="12556" max="12556" width="6.85546875" style="2" customWidth="1"/>
    <col min="12557" max="12557" width="7.85546875" style="2" customWidth="1"/>
    <col min="12558" max="12558" width="9.140625" style="2"/>
    <col min="12559" max="12560" width="6.85546875" style="2" customWidth="1"/>
    <col min="12561" max="12561" width="8.5703125" style="2" customWidth="1"/>
    <col min="12562" max="12802" width="9.140625" style="2"/>
    <col min="12803" max="12803" width="3.85546875" style="2" customWidth="1"/>
    <col min="12804" max="12804" width="17" style="2" customWidth="1"/>
    <col min="12805" max="12806" width="6.42578125" style="2" customWidth="1"/>
    <col min="12807" max="12810" width="8" style="2" customWidth="1"/>
    <col min="12811" max="12811" width="7.85546875" style="2" customWidth="1"/>
    <col min="12812" max="12812" width="6.85546875" style="2" customWidth="1"/>
    <col min="12813" max="12813" width="7.85546875" style="2" customWidth="1"/>
    <col min="12814" max="12814" width="9.140625" style="2"/>
    <col min="12815" max="12816" width="6.85546875" style="2" customWidth="1"/>
    <col min="12817" max="12817" width="8.5703125" style="2" customWidth="1"/>
    <col min="12818" max="13058" width="9.140625" style="2"/>
    <col min="13059" max="13059" width="3.85546875" style="2" customWidth="1"/>
    <col min="13060" max="13060" width="17" style="2" customWidth="1"/>
    <col min="13061" max="13062" width="6.42578125" style="2" customWidth="1"/>
    <col min="13063" max="13066" width="8" style="2" customWidth="1"/>
    <col min="13067" max="13067" width="7.85546875" style="2" customWidth="1"/>
    <col min="13068" max="13068" width="6.85546875" style="2" customWidth="1"/>
    <col min="13069" max="13069" width="7.85546875" style="2" customWidth="1"/>
    <col min="13070" max="13070" width="9.140625" style="2"/>
    <col min="13071" max="13072" width="6.85546875" style="2" customWidth="1"/>
    <col min="13073" max="13073" width="8.5703125" style="2" customWidth="1"/>
    <col min="13074" max="13314" width="9.140625" style="2"/>
    <col min="13315" max="13315" width="3.85546875" style="2" customWidth="1"/>
    <col min="13316" max="13316" width="17" style="2" customWidth="1"/>
    <col min="13317" max="13318" width="6.42578125" style="2" customWidth="1"/>
    <col min="13319" max="13322" width="8" style="2" customWidth="1"/>
    <col min="13323" max="13323" width="7.85546875" style="2" customWidth="1"/>
    <col min="13324" max="13324" width="6.85546875" style="2" customWidth="1"/>
    <col min="13325" max="13325" width="7.85546875" style="2" customWidth="1"/>
    <col min="13326" max="13326" width="9.140625" style="2"/>
    <col min="13327" max="13328" width="6.85546875" style="2" customWidth="1"/>
    <col min="13329" max="13329" width="8.5703125" style="2" customWidth="1"/>
    <col min="13330" max="13570" width="9.140625" style="2"/>
    <col min="13571" max="13571" width="3.85546875" style="2" customWidth="1"/>
    <col min="13572" max="13572" width="17" style="2" customWidth="1"/>
    <col min="13573" max="13574" width="6.42578125" style="2" customWidth="1"/>
    <col min="13575" max="13578" width="8" style="2" customWidth="1"/>
    <col min="13579" max="13579" width="7.85546875" style="2" customWidth="1"/>
    <col min="13580" max="13580" width="6.85546875" style="2" customWidth="1"/>
    <col min="13581" max="13581" width="7.85546875" style="2" customWidth="1"/>
    <col min="13582" max="13582" width="9.140625" style="2"/>
    <col min="13583" max="13584" width="6.85546875" style="2" customWidth="1"/>
    <col min="13585" max="13585" width="8.5703125" style="2" customWidth="1"/>
    <col min="13586" max="13826" width="9.140625" style="2"/>
    <col min="13827" max="13827" width="3.85546875" style="2" customWidth="1"/>
    <col min="13828" max="13828" width="17" style="2" customWidth="1"/>
    <col min="13829" max="13830" width="6.42578125" style="2" customWidth="1"/>
    <col min="13831" max="13834" width="8" style="2" customWidth="1"/>
    <col min="13835" max="13835" width="7.85546875" style="2" customWidth="1"/>
    <col min="13836" max="13836" width="6.85546875" style="2" customWidth="1"/>
    <col min="13837" max="13837" width="7.85546875" style="2" customWidth="1"/>
    <col min="13838" max="13838" width="9.140625" style="2"/>
    <col min="13839" max="13840" width="6.85546875" style="2" customWidth="1"/>
    <col min="13841" max="13841" width="8.5703125" style="2" customWidth="1"/>
    <col min="13842" max="14082" width="9.140625" style="2"/>
    <col min="14083" max="14083" width="3.85546875" style="2" customWidth="1"/>
    <col min="14084" max="14084" width="17" style="2" customWidth="1"/>
    <col min="14085" max="14086" width="6.42578125" style="2" customWidth="1"/>
    <col min="14087" max="14090" width="8" style="2" customWidth="1"/>
    <col min="14091" max="14091" width="7.85546875" style="2" customWidth="1"/>
    <col min="14092" max="14092" width="6.85546875" style="2" customWidth="1"/>
    <col min="14093" max="14093" width="7.85546875" style="2" customWidth="1"/>
    <col min="14094" max="14094" width="9.140625" style="2"/>
    <col min="14095" max="14096" width="6.85546875" style="2" customWidth="1"/>
    <col min="14097" max="14097" width="8.5703125" style="2" customWidth="1"/>
    <col min="14098" max="14338" width="9.140625" style="2"/>
    <col min="14339" max="14339" width="3.85546875" style="2" customWidth="1"/>
    <col min="14340" max="14340" width="17" style="2" customWidth="1"/>
    <col min="14341" max="14342" width="6.42578125" style="2" customWidth="1"/>
    <col min="14343" max="14346" width="8" style="2" customWidth="1"/>
    <col min="14347" max="14347" width="7.85546875" style="2" customWidth="1"/>
    <col min="14348" max="14348" width="6.85546875" style="2" customWidth="1"/>
    <col min="14349" max="14349" width="7.85546875" style="2" customWidth="1"/>
    <col min="14350" max="14350" width="9.140625" style="2"/>
    <col min="14351" max="14352" width="6.85546875" style="2" customWidth="1"/>
    <col min="14353" max="14353" width="8.5703125" style="2" customWidth="1"/>
    <col min="14354" max="14594" width="9.140625" style="2"/>
    <col min="14595" max="14595" width="3.85546875" style="2" customWidth="1"/>
    <col min="14596" max="14596" width="17" style="2" customWidth="1"/>
    <col min="14597" max="14598" width="6.42578125" style="2" customWidth="1"/>
    <col min="14599" max="14602" width="8" style="2" customWidth="1"/>
    <col min="14603" max="14603" width="7.85546875" style="2" customWidth="1"/>
    <col min="14604" max="14604" width="6.85546875" style="2" customWidth="1"/>
    <col min="14605" max="14605" width="7.85546875" style="2" customWidth="1"/>
    <col min="14606" max="14606" width="9.140625" style="2"/>
    <col min="14607" max="14608" width="6.85546875" style="2" customWidth="1"/>
    <col min="14609" max="14609" width="8.5703125" style="2" customWidth="1"/>
    <col min="14610" max="14850" width="9.140625" style="2"/>
    <col min="14851" max="14851" width="3.85546875" style="2" customWidth="1"/>
    <col min="14852" max="14852" width="17" style="2" customWidth="1"/>
    <col min="14853" max="14854" width="6.42578125" style="2" customWidth="1"/>
    <col min="14855" max="14858" width="8" style="2" customWidth="1"/>
    <col min="14859" max="14859" width="7.85546875" style="2" customWidth="1"/>
    <col min="14860" max="14860" width="6.85546875" style="2" customWidth="1"/>
    <col min="14861" max="14861" width="7.85546875" style="2" customWidth="1"/>
    <col min="14862" max="14862" width="9.140625" style="2"/>
    <col min="14863" max="14864" width="6.85546875" style="2" customWidth="1"/>
    <col min="14865" max="14865" width="8.5703125" style="2" customWidth="1"/>
    <col min="14866" max="15106" width="9.140625" style="2"/>
    <col min="15107" max="15107" width="3.85546875" style="2" customWidth="1"/>
    <col min="15108" max="15108" width="17" style="2" customWidth="1"/>
    <col min="15109" max="15110" width="6.42578125" style="2" customWidth="1"/>
    <col min="15111" max="15114" width="8" style="2" customWidth="1"/>
    <col min="15115" max="15115" width="7.85546875" style="2" customWidth="1"/>
    <col min="15116" max="15116" width="6.85546875" style="2" customWidth="1"/>
    <col min="15117" max="15117" width="7.85546875" style="2" customWidth="1"/>
    <col min="15118" max="15118" width="9.140625" style="2"/>
    <col min="15119" max="15120" width="6.85546875" style="2" customWidth="1"/>
    <col min="15121" max="15121" width="8.5703125" style="2" customWidth="1"/>
    <col min="15122" max="15362" width="9.140625" style="2"/>
    <col min="15363" max="15363" width="3.85546875" style="2" customWidth="1"/>
    <col min="15364" max="15364" width="17" style="2" customWidth="1"/>
    <col min="15365" max="15366" width="6.42578125" style="2" customWidth="1"/>
    <col min="15367" max="15370" width="8" style="2" customWidth="1"/>
    <col min="15371" max="15371" width="7.85546875" style="2" customWidth="1"/>
    <col min="15372" max="15372" width="6.85546875" style="2" customWidth="1"/>
    <col min="15373" max="15373" width="7.85546875" style="2" customWidth="1"/>
    <col min="15374" max="15374" width="9.140625" style="2"/>
    <col min="15375" max="15376" width="6.85546875" style="2" customWidth="1"/>
    <col min="15377" max="15377" width="8.5703125" style="2" customWidth="1"/>
    <col min="15378" max="15618" width="9.140625" style="2"/>
    <col min="15619" max="15619" width="3.85546875" style="2" customWidth="1"/>
    <col min="15620" max="15620" width="17" style="2" customWidth="1"/>
    <col min="15621" max="15622" width="6.42578125" style="2" customWidth="1"/>
    <col min="15623" max="15626" width="8" style="2" customWidth="1"/>
    <col min="15627" max="15627" width="7.85546875" style="2" customWidth="1"/>
    <col min="15628" max="15628" width="6.85546875" style="2" customWidth="1"/>
    <col min="15629" max="15629" width="7.85546875" style="2" customWidth="1"/>
    <col min="15630" max="15630" width="9.140625" style="2"/>
    <col min="15631" max="15632" width="6.85546875" style="2" customWidth="1"/>
    <col min="15633" max="15633" width="8.5703125" style="2" customWidth="1"/>
    <col min="15634" max="15874" width="9.140625" style="2"/>
    <col min="15875" max="15875" width="3.85546875" style="2" customWidth="1"/>
    <col min="15876" max="15876" width="17" style="2" customWidth="1"/>
    <col min="15877" max="15878" width="6.42578125" style="2" customWidth="1"/>
    <col min="15879" max="15882" width="8" style="2" customWidth="1"/>
    <col min="15883" max="15883" width="7.85546875" style="2" customWidth="1"/>
    <col min="15884" max="15884" width="6.85546875" style="2" customWidth="1"/>
    <col min="15885" max="15885" width="7.85546875" style="2" customWidth="1"/>
    <col min="15886" max="15886" width="9.140625" style="2"/>
    <col min="15887" max="15888" width="6.85546875" style="2" customWidth="1"/>
    <col min="15889" max="15889" width="8.5703125" style="2" customWidth="1"/>
    <col min="15890" max="16130" width="9.140625" style="2"/>
    <col min="16131" max="16131" width="3.85546875" style="2" customWidth="1"/>
    <col min="16132" max="16132" width="17" style="2" customWidth="1"/>
    <col min="16133" max="16134" width="6.42578125" style="2" customWidth="1"/>
    <col min="16135" max="16138" width="8" style="2" customWidth="1"/>
    <col min="16139" max="16139" width="7.85546875" style="2" customWidth="1"/>
    <col min="16140" max="16140" width="6.85546875" style="2" customWidth="1"/>
    <col min="16141" max="16141" width="7.85546875" style="2" customWidth="1"/>
    <col min="16142" max="16142" width="9.140625" style="2"/>
    <col min="16143" max="16144" width="6.85546875" style="2" customWidth="1"/>
    <col min="16145" max="16145" width="8.5703125" style="2" customWidth="1"/>
    <col min="16146" max="16384" width="9.140625" style="2"/>
  </cols>
  <sheetData>
    <row r="1" spans="1:23" ht="18.75" customHeight="1" thickBot="1">
      <c r="A1" s="57" t="s">
        <v>79</v>
      </c>
      <c r="B1" s="58"/>
      <c r="C1" s="58"/>
      <c r="D1" s="58"/>
      <c r="E1" s="58"/>
      <c r="F1" s="58"/>
      <c r="G1" s="57"/>
      <c r="H1" s="57"/>
      <c r="I1" s="57"/>
      <c r="J1" s="130" t="s">
        <v>3</v>
      </c>
      <c r="K1" s="131"/>
      <c r="L1" s="131"/>
      <c r="M1" s="132"/>
      <c r="N1" s="58"/>
      <c r="O1" s="59" t="s">
        <v>4</v>
      </c>
      <c r="P1" s="58"/>
      <c r="Q1" s="58"/>
      <c r="R1" s="58"/>
      <c r="S1" s="58"/>
      <c r="T1" s="58"/>
    </row>
    <row r="2" spans="1:23" ht="45.75" customHeight="1">
      <c r="A2" s="133" t="s">
        <v>5</v>
      </c>
      <c r="B2" s="134" t="s">
        <v>6</v>
      </c>
      <c r="C2" s="135" t="s">
        <v>7</v>
      </c>
      <c r="D2" s="136" t="s">
        <v>8</v>
      </c>
      <c r="E2" s="138" t="s">
        <v>80</v>
      </c>
      <c r="F2" s="140" t="s">
        <v>81</v>
      </c>
      <c r="G2" s="142" t="s">
        <v>82</v>
      </c>
      <c r="H2" s="142" t="s">
        <v>83</v>
      </c>
      <c r="I2" s="144" t="s">
        <v>84</v>
      </c>
      <c r="J2" s="145"/>
      <c r="K2" s="146"/>
      <c r="L2" s="118" t="s">
        <v>85</v>
      </c>
      <c r="M2" s="119"/>
      <c r="N2" s="120"/>
      <c r="O2" s="120"/>
      <c r="P2" s="121"/>
      <c r="Q2" s="122" t="s">
        <v>86</v>
      </c>
      <c r="R2" s="124" t="s">
        <v>87</v>
      </c>
      <c r="S2" s="126" t="s">
        <v>88</v>
      </c>
      <c r="T2" s="128" t="s">
        <v>89</v>
      </c>
    </row>
    <row r="3" spans="1:23" ht="139.5" customHeight="1">
      <c r="A3" s="133"/>
      <c r="B3" s="134"/>
      <c r="C3" s="135"/>
      <c r="D3" s="137"/>
      <c r="E3" s="139"/>
      <c r="F3" s="141"/>
      <c r="G3" s="143"/>
      <c r="H3" s="143"/>
      <c r="I3" s="60" t="s">
        <v>90</v>
      </c>
      <c r="J3" s="61" t="s">
        <v>91</v>
      </c>
      <c r="K3" s="61" t="s">
        <v>92</v>
      </c>
      <c r="L3" s="62" t="s">
        <v>93</v>
      </c>
      <c r="M3" s="62" t="s">
        <v>94</v>
      </c>
      <c r="N3" s="63" t="s">
        <v>95</v>
      </c>
      <c r="O3" s="63" t="s">
        <v>96</v>
      </c>
      <c r="P3" s="64" t="s">
        <v>97</v>
      </c>
      <c r="Q3" s="123"/>
      <c r="R3" s="125"/>
      <c r="S3" s="127"/>
      <c r="T3" s="129"/>
      <c r="U3" s="65"/>
      <c r="V3" s="65"/>
      <c r="W3" s="65"/>
    </row>
    <row r="4" spans="1:23" ht="12.75" customHeight="1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  <c r="O4" s="19">
        <v>15</v>
      </c>
      <c r="P4" s="19">
        <v>16</v>
      </c>
      <c r="Q4" s="19">
        <v>17</v>
      </c>
      <c r="R4" s="19">
        <v>18</v>
      </c>
      <c r="S4" s="19">
        <v>19</v>
      </c>
      <c r="T4" s="19">
        <v>20</v>
      </c>
      <c r="U4" s="65"/>
      <c r="V4" s="65"/>
      <c r="W4" s="65"/>
    </row>
    <row r="5" spans="1:23">
      <c r="A5" s="21">
        <v>1</v>
      </c>
      <c r="B5" s="66" t="s">
        <v>16</v>
      </c>
      <c r="C5" s="23">
        <v>10</v>
      </c>
      <c r="D5" s="24">
        <v>241.1</v>
      </c>
      <c r="E5" s="67">
        <v>88.1</v>
      </c>
      <c r="F5" s="30">
        <v>203.95599999999999</v>
      </c>
      <c r="G5" s="68">
        <v>0</v>
      </c>
      <c r="H5" s="68"/>
      <c r="I5" s="69">
        <v>35.439</v>
      </c>
      <c r="J5" s="70">
        <v>2.3967999999999998</v>
      </c>
      <c r="K5" s="69">
        <v>20.498000000000001</v>
      </c>
      <c r="L5" s="68">
        <v>51.8</v>
      </c>
      <c r="M5" s="71"/>
      <c r="N5" s="72"/>
      <c r="O5" s="30">
        <v>0</v>
      </c>
      <c r="P5" s="30">
        <v>20</v>
      </c>
      <c r="Q5" s="73">
        <v>30.437000000000001</v>
      </c>
      <c r="R5" s="74">
        <v>364.52699999999999</v>
      </c>
      <c r="S5" s="73">
        <v>314.88400000000001</v>
      </c>
      <c r="T5" s="75">
        <v>679.41099999999994</v>
      </c>
    </row>
    <row r="6" spans="1:23">
      <c r="A6" s="21">
        <v>2</v>
      </c>
      <c r="B6" s="66" t="s">
        <v>16</v>
      </c>
      <c r="C6" s="23">
        <v>8</v>
      </c>
      <c r="D6" s="33">
        <v>281.7</v>
      </c>
      <c r="E6" s="76"/>
      <c r="F6" s="30">
        <v>178.779</v>
      </c>
      <c r="G6" s="68">
        <v>0</v>
      </c>
      <c r="H6" s="77"/>
      <c r="I6" s="69">
        <v>30.324999999999999</v>
      </c>
      <c r="J6" s="70">
        <v>3.1960999999999999</v>
      </c>
      <c r="K6" s="69">
        <v>23.946999999999999</v>
      </c>
      <c r="L6" s="68">
        <v>15.4</v>
      </c>
      <c r="M6" s="78"/>
      <c r="N6" s="72"/>
      <c r="O6" s="30">
        <v>0</v>
      </c>
      <c r="P6" s="30">
        <v>10</v>
      </c>
      <c r="Q6" s="73">
        <v>26.044</v>
      </c>
      <c r="R6" s="74">
        <v>287.69200000000001</v>
      </c>
      <c r="S6" s="73">
        <v>269.44900000000001</v>
      </c>
      <c r="T6" s="75">
        <v>557.14099999999996</v>
      </c>
    </row>
    <row r="7" spans="1:23" ht="12.75" customHeight="1">
      <c r="A7" s="21">
        <v>3</v>
      </c>
      <c r="B7" s="79" t="s">
        <v>17</v>
      </c>
      <c r="C7" s="23">
        <v>6</v>
      </c>
      <c r="D7" s="33">
        <v>3944.34</v>
      </c>
      <c r="E7" s="76"/>
      <c r="F7" s="30">
        <v>1924.7070000000001</v>
      </c>
      <c r="G7" s="68">
        <v>0</v>
      </c>
      <c r="H7" s="77"/>
      <c r="I7" s="69">
        <v>424.61900000000003</v>
      </c>
      <c r="J7" s="70">
        <v>30.3672</v>
      </c>
      <c r="K7" s="69">
        <v>335.30900000000003</v>
      </c>
      <c r="L7" s="68">
        <v>254.8</v>
      </c>
      <c r="M7" s="78"/>
      <c r="N7" s="72"/>
      <c r="O7" s="30">
        <v>0</v>
      </c>
      <c r="P7" s="30">
        <v>253.333</v>
      </c>
      <c r="Q7" s="73">
        <v>364.666</v>
      </c>
      <c r="R7" s="74">
        <v>3587.8009999999999</v>
      </c>
      <c r="S7" s="73">
        <v>3772.81</v>
      </c>
      <c r="T7" s="75">
        <v>7360.6109999999999</v>
      </c>
    </row>
    <row r="8" spans="1:23">
      <c r="A8" s="21">
        <v>4</v>
      </c>
      <c r="B8" s="66" t="s">
        <v>98</v>
      </c>
      <c r="C8" s="23">
        <v>20</v>
      </c>
      <c r="D8" s="33">
        <v>462.8</v>
      </c>
      <c r="E8" s="76"/>
      <c r="F8" s="30">
        <v>261.09800000000001</v>
      </c>
      <c r="G8" s="68">
        <v>0</v>
      </c>
      <c r="H8" s="77"/>
      <c r="I8" s="69">
        <v>49.82</v>
      </c>
      <c r="J8" s="70">
        <v>3.9944000000000002</v>
      </c>
      <c r="K8" s="69">
        <v>39.344000000000001</v>
      </c>
      <c r="L8" s="68">
        <v>9.8000000000000007</v>
      </c>
      <c r="M8" s="80"/>
      <c r="N8" s="72"/>
      <c r="O8" s="30">
        <v>0</v>
      </c>
      <c r="P8" s="30">
        <v>23.332999999999998</v>
      </c>
      <c r="Q8" s="73">
        <v>42.784999999999997</v>
      </c>
      <c r="R8" s="74">
        <v>430.17500000000001</v>
      </c>
      <c r="S8" s="73">
        <v>442.67399999999998</v>
      </c>
      <c r="T8" s="75">
        <v>872.84900000000005</v>
      </c>
    </row>
    <row r="9" spans="1:23" ht="10.5" customHeight="1">
      <c r="A9" s="21">
        <v>5</v>
      </c>
      <c r="B9" s="66" t="s">
        <v>19</v>
      </c>
      <c r="C9" s="23">
        <v>12</v>
      </c>
      <c r="D9" s="33">
        <v>98.4</v>
      </c>
      <c r="E9" s="76">
        <v>31.2</v>
      </c>
      <c r="F9" s="30">
        <v>48.655000000000001</v>
      </c>
      <c r="G9" s="68">
        <v>0</v>
      </c>
      <c r="H9" s="77"/>
      <c r="I9" s="69">
        <v>13.952</v>
      </c>
      <c r="J9" s="70">
        <v>1.5975999999999999</v>
      </c>
      <c r="K9" s="69">
        <v>8.3629999999999995</v>
      </c>
      <c r="L9" s="68">
        <v>0</v>
      </c>
      <c r="M9" s="80"/>
      <c r="N9" s="72"/>
      <c r="O9" s="30">
        <v>0</v>
      </c>
      <c r="P9" s="30">
        <v>0</v>
      </c>
      <c r="Q9" s="73">
        <v>11.978999999999999</v>
      </c>
      <c r="R9" s="74">
        <v>84.546999999999997</v>
      </c>
      <c r="S9" s="73">
        <v>123.964</v>
      </c>
      <c r="T9" s="75">
        <v>208.511</v>
      </c>
    </row>
    <row r="10" spans="1:23">
      <c r="A10" s="21">
        <v>6</v>
      </c>
      <c r="B10" s="66" t="s">
        <v>19</v>
      </c>
      <c r="C10" s="36">
        <v>5</v>
      </c>
      <c r="D10" s="33">
        <v>1092.01</v>
      </c>
      <c r="E10" s="76">
        <v>355.63</v>
      </c>
      <c r="F10" s="30">
        <v>737.18200000000002</v>
      </c>
      <c r="G10" s="68">
        <v>0</v>
      </c>
      <c r="H10" s="81"/>
      <c r="I10" s="69">
        <v>155.84399999999999</v>
      </c>
      <c r="J10" s="70">
        <v>9.5891999999999999</v>
      </c>
      <c r="K10" s="69">
        <v>92.828999999999994</v>
      </c>
      <c r="L10" s="68">
        <v>201.6</v>
      </c>
      <c r="M10" s="78"/>
      <c r="N10" s="72"/>
      <c r="O10" s="30">
        <v>0</v>
      </c>
      <c r="P10" s="30">
        <v>46.667000000000002</v>
      </c>
      <c r="Q10" s="73">
        <v>133.839</v>
      </c>
      <c r="R10" s="74">
        <v>1377.55</v>
      </c>
      <c r="S10" s="73">
        <v>1384.6849999999999</v>
      </c>
      <c r="T10" s="75">
        <v>2762.2350000000001</v>
      </c>
    </row>
    <row r="11" spans="1:23">
      <c r="A11" s="21">
        <v>7</v>
      </c>
      <c r="B11" s="66" t="s">
        <v>20</v>
      </c>
      <c r="C11" s="23">
        <v>1</v>
      </c>
      <c r="D11" s="33">
        <v>3643.42</v>
      </c>
      <c r="E11" s="82">
        <v>31.4</v>
      </c>
      <c r="F11" s="30">
        <v>985.55100000000004</v>
      </c>
      <c r="G11" s="68">
        <v>0</v>
      </c>
      <c r="H11" s="81"/>
      <c r="I11" s="69">
        <v>960.95699999999999</v>
      </c>
      <c r="J11" s="70">
        <v>47.548099999999998</v>
      </c>
      <c r="K11" s="69">
        <v>352.72399999999999</v>
      </c>
      <c r="L11" s="68">
        <v>1876</v>
      </c>
      <c r="M11" s="78"/>
      <c r="N11" s="72"/>
      <c r="O11" s="30">
        <v>0</v>
      </c>
      <c r="P11" s="30">
        <v>396.66699999999997</v>
      </c>
      <c r="Q11" s="73">
        <v>339.74900000000002</v>
      </c>
      <c r="R11" s="74">
        <v>4959.1949999999997</v>
      </c>
      <c r="S11" s="73">
        <v>3515.01</v>
      </c>
      <c r="T11" s="75">
        <v>8474.2060000000001</v>
      </c>
    </row>
    <row r="12" spans="1:23">
      <c r="A12" s="83">
        <v>8</v>
      </c>
      <c r="B12" s="84" t="s">
        <v>21</v>
      </c>
      <c r="C12" s="85">
        <v>5</v>
      </c>
      <c r="D12" s="86">
        <v>8209.7099999999991</v>
      </c>
      <c r="E12" s="87"/>
      <c r="F12" s="88">
        <v>2572.5010000000002</v>
      </c>
      <c r="G12" s="89">
        <v>0</v>
      </c>
      <c r="H12" s="90">
        <v>138.08799999999999</v>
      </c>
      <c r="I12" s="69">
        <v>883.79499999999996</v>
      </c>
      <c r="J12" s="70">
        <v>64.328800000000001</v>
      </c>
      <c r="K12" s="69">
        <v>963.90200000000004</v>
      </c>
      <c r="L12" s="68">
        <v>695.8</v>
      </c>
      <c r="M12" s="91">
        <v>3186.4</v>
      </c>
      <c r="N12" s="92">
        <v>9805.27</v>
      </c>
      <c r="O12" s="30">
        <v>0</v>
      </c>
      <c r="P12" s="30">
        <v>596.66700000000003</v>
      </c>
      <c r="Q12" s="73">
        <v>759.01599999999996</v>
      </c>
      <c r="R12" s="93">
        <v>19665.767</v>
      </c>
      <c r="S12" s="73">
        <v>7852.69</v>
      </c>
      <c r="T12" s="75">
        <v>27518.456999999999</v>
      </c>
    </row>
    <row r="13" spans="1:23" ht="12.75" customHeight="1">
      <c r="A13" s="83">
        <v>9</v>
      </c>
      <c r="B13" s="84" t="s">
        <v>22</v>
      </c>
      <c r="C13" s="85">
        <v>5</v>
      </c>
      <c r="D13" s="86">
        <v>941.5</v>
      </c>
      <c r="E13" s="87"/>
      <c r="F13" s="88">
        <v>294.76100000000002</v>
      </c>
      <c r="G13" s="89">
        <v>0</v>
      </c>
      <c r="H13" s="90">
        <v>15.848000000000001</v>
      </c>
      <c r="I13" s="69">
        <v>101.357</v>
      </c>
      <c r="J13" s="70">
        <v>7.1924000000000001</v>
      </c>
      <c r="K13" s="69">
        <v>160.11099999999999</v>
      </c>
      <c r="L13" s="68">
        <v>79.8</v>
      </c>
      <c r="M13" s="94"/>
      <c r="N13" s="95"/>
      <c r="O13" s="30">
        <v>0</v>
      </c>
      <c r="P13" s="30">
        <v>0</v>
      </c>
      <c r="Q13" s="73">
        <v>87.126000000000005</v>
      </c>
      <c r="R13" s="93">
        <v>746.19399999999996</v>
      </c>
      <c r="S13" s="73">
        <v>901.41800000000001</v>
      </c>
      <c r="T13" s="75">
        <v>1647.6120000000001</v>
      </c>
    </row>
    <row r="14" spans="1:23">
      <c r="A14" s="21">
        <v>10</v>
      </c>
      <c r="B14" s="66" t="s">
        <v>23</v>
      </c>
      <c r="C14" s="23" t="s">
        <v>24</v>
      </c>
      <c r="D14" s="33">
        <v>2043</v>
      </c>
      <c r="E14" s="76">
        <v>97.2</v>
      </c>
      <c r="F14" s="30">
        <v>1617.193</v>
      </c>
      <c r="G14" s="68">
        <v>0</v>
      </c>
      <c r="H14" s="77"/>
      <c r="I14" s="69">
        <v>230.398</v>
      </c>
      <c r="J14" s="70">
        <v>15.5823</v>
      </c>
      <c r="K14" s="69">
        <v>173.672</v>
      </c>
      <c r="L14" s="68">
        <v>345.8</v>
      </c>
      <c r="M14" s="78"/>
      <c r="N14" s="72"/>
      <c r="O14" s="30">
        <v>0</v>
      </c>
      <c r="P14" s="30">
        <v>86.667000000000002</v>
      </c>
      <c r="Q14" s="73">
        <v>197.87100000000001</v>
      </c>
      <c r="R14" s="74">
        <v>2667.1819999999998</v>
      </c>
      <c r="S14" s="73">
        <v>2047.1279999999999</v>
      </c>
      <c r="T14" s="75">
        <v>4714.3090000000002</v>
      </c>
    </row>
    <row r="15" spans="1:23">
      <c r="A15" s="21">
        <v>11</v>
      </c>
      <c r="B15" s="66" t="s">
        <v>23</v>
      </c>
      <c r="C15" s="23">
        <v>8</v>
      </c>
      <c r="D15" s="33">
        <v>504.28</v>
      </c>
      <c r="E15" s="82"/>
      <c r="F15" s="30">
        <v>630.29600000000005</v>
      </c>
      <c r="G15" s="68">
        <v>0</v>
      </c>
      <c r="H15" s="77"/>
      <c r="I15" s="69">
        <v>54.286999999999999</v>
      </c>
      <c r="J15" s="70">
        <v>3.1960999999999999</v>
      </c>
      <c r="K15" s="69">
        <v>42.868000000000002</v>
      </c>
      <c r="L15" s="68">
        <v>78.400000000000006</v>
      </c>
      <c r="M15" s="78"/>
      <c r="N15" s="72"/>
      <c r="O15" s="30">
        <v>0</v>
      </c>
      <c r="P15" s="30">
        <v>23.332999999999998</v>
      </c>
      <c r="Q15" s="73">
        <v>46.621000000000002</v>
      </c>
      <c r="R15" s="74">
        <v>879.00099999999998</v>
      </c>
      <c r="S15" s="73">
        <v>482.35</v>
      </c>
      <c r="T15" s="75">
        <v>1361.3510000000001</v>
      </c>
    </row>
    <row r="16" spans="1:23">
      <c r="A16" s="21">
        <v>12</v>
      </c>
      <c r="B16" s="96" t="s">
        <v>25</v>
      </c>
      <c r="C16" s="39">
        <v>22</v>
      </c>
      <c r="D16" s="33">
        <v>484.2</v>
      </c>
      <c r="E16" s="76"/>
      <c r="F16" s="30">
        <v>0</v>
      </c>
      <c r="G16" s="68">
        <v>0</v>
      </c>
      <c r="H16" s="77"/>
      <c r="I16" s="69">
        <v>0</v>
      </c>
      <c r="J16" s="70">
        <v>0</v>
      </c>
      <c r="K16" s="69">
        <v>41.162999999999997</v>
      </c>
      <c r="L16" s="68">
        <v>0</v>
      </c>
      <c r="M16" s="78"/>
      <c r="N16" s="72"/>
      <c r="O16" s="30">
        <v>0</v>
      </c>
      <c r="P16" s="30">
        <v>0</v>
      </c>
      <c r="Q16" s="73">
        <v>44.765999999999998</v>
      </c>
      <c r="R16" s="74">
        <v>85.927999999999997</v>
      </c>
      <c r="S16" s="73">
        <v>463.14299999999997</v>
      </c>
      <c r="T16" s="75">
        <v>549.072</v>
      </c>
    </row>
    <row r="17" spans="1:20">
      <c r="A17" s="21">
        <v>13</v>
      </c>
      <c r="B17" s="96" t="s">
        <v>25</v>
      </c>
      <c r="C17" s="39">
        <v>24</v>
      </c>
      <c r="D17" s="33">
        <v>470.1</v>
      </c>
      <c r="E17" s="76"/>
      <c r="F17" s="30">
        <v>0</v>
      </c>
      <c r="G17" s="68">
        <v>0</v>
      </c>
      <c r="H17" s="77"/>
      <c r="I17" s="69">
        <v>0</v>
      </c>
      <c r="J17" s="70">
        <v>0</v>
      </c>
      <c r="K17" s="69">
        <v>39.960999999999999</v>
      </c>
      <c r="L17" s="68">
        <v>57.4</v>
      </c>
      <c r="M17" s="78"/>
      <c r="N17" s="72"/>
      <c r="O17" s="30">
        <v>0</v>
      </c>
      <c r="P17" s="30">
        <v>0</v>
      </c>
      <c r="Q17" s="73">
        <v>43.463000000000001</v>
      </c>
      <c r="R17" s="74">
        <v>140.82400000000001</v>
      </c>
      <c r="S17" s="73">
        <v>449.65600000000001</v>
      </c>
      <c r="T17" s="75">
        <v>590.48</v>
      </c>
    </row>
    <row r="18" spans="1:20" s="5" customFormat="1" ht="11.25">
      <c r="A18" s="21">
        <v>14</v>
      </c>
      <c r="B18" s="66" t="s">
        <v>26</v>
      </c>
      <c r="C18" s="23">
        <v>14</v>
      </c>
      <c r="D18" s="33">
        <v>881.1</v>
      </c>
      <c r="E18" s="76"/>
      <c r="F18" s="30">
        <v>385.84699999999998</v>
      </c>
      <c r="G18" s="68">
        <v>0</v>
      </c>
      <c r="H18" s="77"/>
      <c r="I18" s="69">
        <v>94.852999999999994</v>
      </c>
      <c r="J18" s="70">
        <v>9.5891999999999999</v>
      </c>
      <c r="K18" s="69">
        <v>74.902000000000001</v>
      </c>
      <c r="L18" s="68">
        <v>39.200000000000003</v>
      </c>
      <c r="M18" s="78"/>
      <c r="N18" s="72"/>
      <c r="O18" s="30">
        <v>0</v>
      </c>
      <c r="P18" s="30">
        <v>53.332999999999998</v>
      </c>
      <c r="Q18" s="73">
        <v>81.462000000000003</v>
      </c>
      <c r="R18" s="74">
        <v>739.18700000000001</v>
      </c>
      <c r="S18" s="73">
        <v>842.78300000000002</v>
      </c>
      <c r="T18" s="75">
        <v>1581.97</v>
      </c>
    </row>
    <row r="19" spans="1:20" s="5" customFormat="1" ht="10.5" customHeight="1">
      <c r="A19" s="21">
        <v>15</v>
      </c>
      <c r="B19" s="96" t="s">
        <v>27</v>
      </c>
      <c r="C19" s="39">
        <v>21</v>
      </c>
      <c r="D19" s="33">
        <v>247.2</v>
      </c>
      <c r="E19" s="76"/>
      <c r="F19" s="30">
        <v>0</v>
      </c>
      <c r="G19" s="68">
        <v>0</v>
      </c>
      <c r="H19" s="77"/>
      <c r="I19" s="69">
        <v>0</v>
      </c>
      <c r="J19" s="70">
        <v>4.3955000000000002</v>
      </c>
      <c r="K19" s="69">
        <v>21.013999999999999</v>
      </c>
      <c r="L19" s="68">
        <v>15.4</v>
      </c>
      <c r="M19" s="78"/>
      <c r="N19" s="72"/>
      <c r="O19" s="30">
        <v>0</v>
      </c>
      <c r="P19" s="30">
        <v>3.3330000000000002</v>
      </c>
      <c r="Q19" s="73">
        <v>22.856000000000002</v>
      </c>
      <c r="R19" s="74">
        <v>67</v>
      </c>
      <c r="S19" s="73">
        <v>236.44900000000001</v>
      </c>
      <c r="T19" s="75">
        <v>303.44900000000001</v>
      </c>
    </row>
    <row r="20" spans="1:20" s="5" customFormat="1" ht="11.25">
      <c r="A20" s="21">
        <v>16</v>
      </c>
      <c r="B20" s="96" t="s">
        <v>27</v>
      </c>
      <c r="C20" s="39">
        <v>3</v>
      </c>
      <c r="D20" s="33">
        <v>2970.9</v>
      </c>
      <c r="E20" s="76">
        <v>519.20000000000005</v>
      </c>
      <c r="F20" s="30">
        <v>873.53</v>
      </c>
      <c r="G20" s="68">
        <v>0</v>
      </c>
      <c r="H20" s="77"/>
      <c r="I20" s="69">
        <v>375.71899999999999</v>
      </c>
      <c r="J20" s="70">
        <v>31.9648</v>
      </c>
      <c r="K20" s="69">
        <v>252.554</v>
      </c>
      <c r="L20" s="68">
        <v>154</v>
      </c>
      <c r="M20" s="78"/>
      <c r="N20" s="72"/>
      <c r="O20" s="30">
        <v>0</v>
      </c>
      <c r="P20" s="30">
        <v>153.333</v>
      </c>
      <c r="Q20" s="73">
        <v>322.66899999999998</v>
      </c>
      <c r="R20" s="74">
        <v>2163.77</v>
      </c>
      <c r="S20" s="73">
        <v>3338.3240000000001</v>
      </c>
      <c r="T20" s="75">
        <v>5502.0940000000001</v>
      </c>
    </row>
    <row r="21" spans="1:20" s="5" customFormat="1" ht="11.25">
      <c r="A21" s="21">
        <v>17</v>
      </c>
      <c r="B21" s="66" t="s">
        <v>27</v>
      </c>
      <c r="C21" s="23">
        <v>4</v>
      </c>
      <c r="D21" s="33">
        <v>1448.1</v>
      </c>
      <c r="E21" s="76">
        <v>131.1</v>
      </c>
      <c r="F21" s="30">
        <v>836.75599999999997</v>
      </c>
      <c r="G21" s="68">
        <v>0</v>
      </c>
      <c r="H21" s="77"/>
      <c r="I21" s="69">
        <v>170.006</v>
      </c>
      <c r="J21" s="70">
        <v>11.9871</v>
      </c>
      <c r="K21" s="69">
        <v>123.10599999999999</v>
      </c>
      <c r="L21" s="68">
        <v>49</v>
      </c>
      <c r="M21" s="78"/>
      <c r="N21" s="72"/>
      <c r="O21" s="30">
        <v>0</v>
      </c>
      <c r="P21" s="30">
        <v>83.332999999999998</v>
      </c>
      <c r="Q21" s="73">
        <v>146.001</v>
      </c>
      <c r="R21" s="74">
        <v>1420.1880000000001</v>
      </c>
      <c r="S21" s="73">
        <v>1510.5239999999999</v>
      </c>
      <c r="T21" s="75">
        <v>2930.712</v>
      </c>
    </row>
    <row r="22" spans="1:20" s="5" customFormat="1" ht="10.5" customHeight="1">
      <c r="A22" s="21">
        <v>18</v>
      </c>
      <c r="B22" s="66" t="s">
        <v>28</v>
      </c>
      <c r="C22" s="23">
        <v>7</v>
      </c>
      <c r="D22" s="33">
        <v>4887.67</v>
      </c>
      <c r="E22" s="76"/>
      <c r="F22" s="30">
        <v>1809.2940000000001</v>
      </c>
      <c r="G22" s="68">
        <v>0</v>
      </c>
      <c r="H22" s="77"/>
      <c r="I22" s="69">
        <v>526.16899999999998</v>
      </c>
      <c r="J22" s="70">
        <v>35.561</v>
      </c>
      <c r="K22" s="69">
        <v>415.50099999999998</v>
      </c>
      <c r="L22" s="68">
        <v>936.6</v>
      </c>
      <c r="M22" s="78"/>
      <c r="N22" s="72"/>
      <c r="O22" s="30">
        <v>0</v>
      </c>
      <c r="P22" s="30">
        <v>296.66699999999997</v>
      </c>
      <c r="Q22" s="73">
        <v>451.87799999999999</v>
      </c>
      <c r="R22" s="74">
        <v>4471.67</v>
      </c>
      <c r="S22" s="73">
        <v>4675.1180000000004</v>
      </c>
      <c r="T22" s="75">
        <v>9146.7870000000003</v>
      </c>
    </row>
    <row r="23" spans="1:20" s="5" customFormat="1" ht="11.25">
      <c r="A23" s="21">
        <v>19</v>
      </c>
      <c r="B23" s="66" t="s">
        <v>28</v>
      </c>
      <c r="C23" s="23">
        <v>9</v>
      </c>
      <c r="D23" s="33">
        <v>1242.4000000000001</v>
      </c>
      <c r="E23" s="76"/>
      <c r="F23" s="30">
        <v>544.26</v>
      </c>
      <c r="G23" s="68">
        <v>0</v>
      </c>
      <c r="H23" s="77"/>
      <c r="I23" s="69">
        <v>133.74700000000001</v>
      </c>
      <c r="J23" s="70">
        <v>10.787599999999999</v>
      </c>
      <c r="K23" s="69">
        <v>105.61499999999999</v>
      </c>
      <c r="L23" s="68">
        <v>39.200000000000003</v>
      </c>
      <c r="M23" s="78"/>
      <c r="N23" s="72"/>
      <c r="O23" s="30">
        <v>0</v>
      </c>
      <c r="P23" s="30">
        <v>56.667000000000002</v>
      </c>
      <c r="Q23" s="73">
        <v>114.86199999999999</v>
      </c>
      <c r="R23" s="74">
        <v>1005.138</v>
      </c>
      <c r="S23" s="73">
        <v>1188.3710000000001</v>
      </c>
      <c r="T23" s="75">
        <v>2193.509</v>
      </c>
    </row>
    <row r="24" spans="1:20" s="5" customFormat="1" ht="11.25">
      <c r="A24" s="21">
        <v>20</v>
      </c>
      <c r="B24" s="66" t="s">
        <v>29</v>
      </c>
      <c r="C24" s="23">
        <v>5</v>
      </c>
      <c r="D24" s="33">
        <v>1757.6</v>
      </c>
      <c r="E24" s="76"/>
      <c r="F24" s="30">
        <v>656.84500000000003</v>
      </c>
      <c r="G24" s="68">
        <v>0</v>
      </c>
      <c r="H24" s="77"/>
      <c r="I24" s="69">
        <v>189.21</v>
      </c>
      <c r="J24" s="70">
        <v>15.9825</v>
      </c>
      <c r="K24" s="69">
        <v>149.416</v>
      </c>
      <c r="L24" s="68">
        <v>33.6</v>
      </c>
      <c r="M24" s="78"/>
      <c r="N24" s="72"/>
      <c r="O24" s="30">
        <v>0</v>
      </c>
      <c r="P24" s="30">
        <v>83.332999999999998</v>
      </c>
      <c r="Q24" s="73">
        <v>162.49700000000001</v>
      </c>
      <c r="R24" s="74">
        <v>1290.884</v>
      </c>
      <c r="S24" s="73">
        <v>1681.1659999999999</v>
      </c>
      <c r="T24" s="75">
        <v>2972.05</v>
      </c>
    </row>
    <row r="25" spans="1:20" s="5" customFormat="1" ht="10.5" customHeight="1">
      <c r="A25" s="21">
        <v>21</v>
      </c>
      <c r="B25" s="66" t="s">
        <v>29</v>
      </c>
      <c r="C25" s="23">
        <v>9</v>
      </c>
      <c r="D25" s="33">
        <v>1951.8</v>
      </c>
      <c r="E25" s="76"/>
      <c r="F25" s="30">
        <v>874.66</v>
      </c>
      <c r="G25" s="68">
        <v>0</v>
      </c>
      <c r="H25" s="77"/>
      <c r="I25" s="69">
        <v>210.11699999999999</v>
      </c>
      <c r="J25" s="70">
        <v>19.1784</v>
      </c>
      <c r="K25" s="69">
        <v>165.92</v>
      </c>
      <c r="L25" s="68">
        <v>29.4</v>
      </c>
      <c r="M25" s="78"/>
      <c r="N25" s="72"/>
      <c r="O25" s="30">
        <v>0</v>
      </c>
      <c r="P25" s="30">
        <v>93.332999999999998</v>
      </c>
      <c r="Q25" s="73">
        <v>180.453</v>
      </c>
      <c r="R25" s="74">
        <v>1573.0619999999999</v>
      </c>
      <c r="S25" s="73">
        <v>1866.921</v>
      </c>
      <c r="T25" s="75">
        <v>3439.9830000000002</v>
      </c>
    </row>
    <row r="26" spans="1:20" s="5" customFormat="1" ht="11.25">
      <c r="A26" s="21">
        <v>22</v>
      </c>
      <c r="B26" s="66" t="s">
        <v>30</v>
      </c>
      <c r="C26" s="23">
        <v>7</v>
      </c>
      <c r="D26" s="33">
        <v>727.5</v>
      </c>
      <c r="E26" s="76"/>
      <c r="F26" s="30">
        <v>401.68799999999999</v>
      </c>
      <c r="G26" s="68">
        <v>0</v>
      </c>
      <c r="H26" s="77"/>
      <c r="I26" s="69">
        <v>78.319000000000003</v>
      </c>
      <c r="J26" s="70">
        <v>9.5891999999999999</v>
      </c>
      <c r="K26" s="69">
        <v>61.841999999999999</v>
      </c>
      <c r="L26" s="68">
        <v>148.4</v>
      </c>
      <c r="M26" s="78"/>
      <c r="N26" s="72"/>
      <c r="O26" s="30">
        <v>0</v>
      </c>
      <c r="P26" s="30">
        <v>43.332999999999998</v>
      </c>
      <c r="Q26" s="73">
        <v>67.257999999999996</v>
      </c>
      <c r="R26" s="74">
        <v>810.428</v>
      </c>
      <c r="S26" s="73">
        <v>695.86300000000006</v>
      </c>
      <c r="T26" s="75">
        <v>1506.2909999999999</v>
      </c>
    </row>
    <row r="27" spans="1:20" s="5" customFormat="1" ht="11.25">
      <c r="A27" s="21">
        <v>23</v>
      </c>
      <c r="B27" s="66" t="s">
        <v>30</v>
      </c>
      <c r="C27" s="23">
        <v>9</v>
      </c>
      <c r="D27" s="33">
        <v>748.7</v>
      </c>
      <c r="E27" s="76"/>
      <c r="F27" s="30">
        <v>299.28699999999998</v>
      </c>
      <c r="G27" s="68">
        <v>0</v>
      </c>
      <c r="H27" s="77"/>
      <c r="I27" s="69">
        <v>80.599999999999994</v>
      </c>
      <c r="J27" s="70">
        <v>9.5891999999999999</v>
      </c>
      <c r="K27" s="69">
        <v>63.646999999999998</v>
      </c>
      <c r="L27" s="68">
        <v>58.8</v>
      </c>
      <c r="M27" s="78"/>
      <c r="N27" s="72"/>
      <c r="O27" s="30">
        <v>0</v>
      </c>
      <c r="P27" s="30">
        <v>46.667000000000002</v>
      </c>
      <c r="Q27" s="73">
        <v>69.218999999999994</v>
      </c>
      <c r="R27" s="74">
        <v>627.80899999999997</v>
      </c>
      <c r="S27" s="73">
        <v>716.14099999999996</v>
      </c>
      <c r="T27" s="75">
        <v>1343.95</v>
      </c>
    </row>
    <row r="28" spans="1:20" s="5" customFormat="1" ht="10.5" customHeight="1">
      <c r="A28" s="21">
        <v>24</v>
      </c>
      <c r="B28" s="66" t="s">
        <v>30</v>
      </c>
      <c r="C28" s="23" t="s">
        <v>31</v>
      </c>
      <c r="D28" s="33">
        <v>737.8</v>
      </c>
      <c r="E28" s="76"/>
      <c r="F28" s="30">
        <v>453.73899999999998</v>
      </c>
      <c r="G28" s="68">
        <v>0</v>
      </c>
      <c r="H28" s="77"/>
      <c r="I28" s="69">
        <v>79.424999999999997</v>
      </c>
      <c r="J28" s="70">
        <v>0</v>
      </c>
      <c r="K28" s="69">
        <v>62.720999999999997</v>
      </c>
      <c r="L28" s="68">
        <v>124.6</v>
      </c>
      <c r="M28" s="78"/>
      <c r="N28" s="72"/>
      <c r="O28" s="30">
        <v>0</v>
      </c>
      <c r="P28" s="30">
        <v>0</v>
      </c>
      <c r="Q28" s="73">
        <v>68.210999999999999</v>
      </c>
      <c r="R28" s="74">
        <v>788.69500000000005</v>
      </c>
      <c r="S28" s="73">
        <v>705.71500000000003</v>
      </c>
      <c r="T28" s="75">
        <v>1494.41</v>
      </c>
    </row>
    <row r="29" spans="1:20" s="5" customFormat="1" ht="11.25">
      <c r="A29" s="21">
        <v>25</v>
      </c>
      <c r="B29" s="66" t="s">
        <v>32</v>
      </c>
      <c r="C29" s="23">
        <v>159</v>
      </c>
      <c r="D29" s="33">
        <v>352.7</v>
      </c>
      <c r="E29" s="76"/>
      <c r="F29" s="30">
        <v>175.38399999999999</v>
      </c>
      <c r="G29" s="68">
        <v>0</v>
      </c>
      <c r="H29" s="77"/>
      <c r="I29" s="69">
        <v>37.968000000000004</v>
      </c>
      <c r="J29" s="70">
        <v>2.7959999999999998</v>
      </c>
      <c r="K29" s="69">
        <v>29.981000000000002</v>
      </c>
      <c r="L29" s="68">
        <v>37.799999999999997</v>
      </c>
      <c r="M29" s="80"/>
      <c r="N29" s="72"/>
      <c r="O29" s="30">
        <v>0</v>
      </c>
      <c r="P29" s="30">
        <v>20</v>
      </c>
      <c r="Q29" s="73">
        <v>32.610999999999997</v>
      </c>
      <c r="R29" s="74">
        <v>336.54</v>
      </c>
      <c r="S29" s="73">
        <v>337.36200000000002</v>
      </c>
      <c r="T29" s="75">
        <v>673.90200000000004</v>
      </c>
    </row>
    <row r="30" spans="1:20" s="5" customFormat="1" ht="11.25">
      <c r="A30" s="21">
        <v>26</v>
      </c>
      <c r="B30" s="66" t="s">
        <v>32</v>
      </c>
      <c r="C30" s="23">
        <v>161</v>
      </c>
      <c r="D30" s="33">
        <v>139.6</v>
      </c>
      <c r="E30" s="76"/>
      <c r="F30" s="30">
        <v>79.771000000000001</v>
      </c>
      <c r="G30" s="68">
        <v>0</v>
      </c>
      <c r="H30" s="77"/>
      <c r="I30" s="69">
        <v>15.028</v>
      </c>
      <c r="J30" s="70">
        <v>1.5975999999999999</v>
      </c>
      <c r="K30" s="69">
        <v>11.866</v>
      </c>
      <c r="L30" s="68">
        <v>29.4</v>
      </c>
      <c r="M30" s="80"/>
      <c r="N30" s="72"/>
      <c r="O30" s="30">
        <v>0</v>
      </c>
      <c r="P30" s="30">
        <v>10</v>
      </c>
      <c r="Q30" s="73">
        <v>12.907</v>
      </c>
      <c r="R30" s="74">
        <v>160.57</v>
      </c>
      <c r="S30" s="73">
        <v>133.53</v>
      </c>
      <c r="T30" s="75">
        <v>294.10000000000002</v>
      </c>
    </row>
    <row r="31" spans="1:20" s="5" customFormat="1" ht="10.5" customHeight="1">
      <c r="A31" s="21">
        <v>27</v>
      </c>
      <c r="B31" s="66" t="s">
        <v>32</v>
      </c>
      <c r="C31" s="23">
        <v>171</v>
      </c>
      <c r="D31" s="33">
        <v>1443.8</v>
      </c>
      <c r="E31" s="76"/>
      <c r="F31" s="30">
        <v>616.11</v>
      </c>
      <c r="G31" s="68">
        <v>0</v>
      </c>
      <c r="H31" s="77"/>
      <c r="I31" s="69">
        <v>155.43</v>
      </c>
      <c r="J31" s="70">
        <v>11.9871</v>
      </c>
      <c r="K31" s="69">
        <v>122.73699999999999</v>
      </c>
      <c r="L31" s="68">
        <v>183.4</v>
      </c>
      <c r="M31" s="78"/>
      <c r="N31" s="72"/>
      <c r="O31" s="30">
        <v>0</v>
      </c>
      <c r="P31" s="30">
        <v>66.667000000000002</v>
      </c>
      <c r="Q31" s="73">
        <v>133.482</v>
      </c>
      <c r="R31" s="74">
        <v>1289.8119999999999</v>
      </c>
      <c r="S31" s="73">
        <v>1381.0129999999999</v>
      </c>
      <c r="T31" s="75">
        <v>2670.8249999999998</v>
      </c>
    </row>
    <row r="32" spans="1:20" s="5" customFormat="1" ht="11.25">
      <c r="A32" s="21">
        <v>28</v>
      </c>
      <c r="B32" s="66" t="s">
        <v>32</v>
      </c>
      <c r="C32" s="23">
        <v>173</v>
      </c>
      <c r="D32" s="33">
        <v>3121.1</v>
      </c>
      <c r="E32" s="76"/>
      <c r="F32" s="30">
        <v>1380.4469999999999</v>
      </c>
      <c r="G32" s="68">
        <v>0</v>
      </c>
      <c r="H32" s="77"/>
      <c r="I32" s="69">
        <v>335.99700000000001</v>
      </c>
      <c r="J32" s="70">
        <v>23.973099999999999</v>
      </c>
      <c r="K32" s="69">
        <v>265.327</v>
      </c>
      <c r="L32" s="68">
        <v>280</v>
      </c>
      <c r="M32" s="78"/>
      <c r="N32" s="72"/>
      <c r="O32" s="30">
        <v>0</v>
      </c>
      <c r="P32" s="30">
        <v>136.667</v>
      </c>
      <c r="Q32" s="73">
        <v>288.55399999999997</v>
      </c>
      <c r="R32" s="74">
        <v>2710.9650000000001</v>
      </c>
      <c r="S32" s="73">
        <v>2985.3710000000001</v>
      </c>
      <c r="T32" s="75">
        <v>5696.335</v>
      </c>
    </row>
    <row r="33" spans="1:20" s="5" customFormat="1" ht="11.25">
      <c r="A33" s="21">
        <v>29</v>
      </c>
      <c r="B33" s="66" t="s">
        <v>33</v>
      </c>
      <c r="C33" s="23">
        <v>12</v>
      </c>
      <c r="D33" s="33">
        <v>562.4</v>
      </c>
      <c r="E33" s="82">
        <v>65.7</v>
      </c>
      <c r="F33" s="30">
        <v>315.97699999999998</v>
      </c>
      <c r="G33" s="68">
        <v>0</v>
      </c>
      <c r="H33" s="77"/>
      <c r="I33" s="69">
        <v>67.616</v>
      </c>
      <c r="J33" s="70">
        <v>5.9931000000000001</v>
      </c>
      <c r="K33" s="69">
        <v>47.807000000000002</v>
      </c>
      <c r="L33" s="68">
        <v>0</v>
      </c>
      <c r="M33" s="78"/>
      <c r="N33" s="72"/>
      <c r="O33" s="30">
        <v>0</v>
      </c>
      <c r="P33" s="30">
        <v>0</v>
      </c>
      <c r="Q33" s="73">
        <v>58.073</v>
      </c>
      <c r="R33" s="74">
        <v>495.46600000000001</v>
      </c>
      <c r="S33" s="73">
        <v>600.78499999999997</v>
      </c>
      <c r="T33" s="75">
        <v>1096.251</v>
      </c>
    </row>
    <row r="34" spans="1:20" s="5" customFormat="1" ht="11.25">
      <c r="A34" s="21">
        <v>30</v>
      </c>
      <c r="B34" s="97" t="s">
        <v>33</v>
      </c>
      <c r="C34" s="43">
        <v>14</v>
      </c>
      <c r="D34" s="24">
        <v>2394.1</v>
      </c>
      <c r="E34" s="98"/>
      <c r="F34" s="30">
        <v>996.298</v>
      </c>
      <c r="G34" s="68">
        <v>0</v>
      </c>
      <c r="H34" s="68"/>
      <c r="I34" s="69">
        <v>2688.7310000000002</v>
      </c>
      <c r="J34" s="70">
        <v>15.5823</v>
      </c>
      <c r="K34" s="69">
        <v>203.51900000000001</v>
      </c>
      <c r="L34" s="68">
        <v>124.6</v>
      </c>
      <c r="M34" s="71"/>
      <c r="N34" s="72"/>
      <c r="O34" s="30">
        <v>0</v>
      </c>
      <c r="P34" s="30">
        <v>0</v>
      </c>
      <c r="Q34" s="73">
        <v>221.34100000000001</v>
      </c>
      <c r="R34" s="74">
        <v>4250.0709999999999</v>
      </c>
      <c r="S34" s="73">
        <v>2289.9859999999999</v>
      </c>
      <c r="T34" s="75">
        <v>6540.0569999999998</v>
      </c>
    </row>
    <row r="35" spans="1:20" s="5" customFormat="1" ht="11.25">
      <c r="A35" s="21">
        <v>31</v>
      </c>
      <c r="B35" s="66" t="s">
        <v>33</v>
      </c>
      <c r="C35" s="23" t="s">
        <v>34</v>
      </c>
      <c r="D35" s="33">
        <v>3281.49</v>
      </c>
      <c r="E35" s="76">
        <v>501.2</v>
      </c>
      <c r="F35" s="30">
        <v>1161.5</v>
      </c>
      <c r="G35" s="68">
        <v>0</v>
      </c>
      <c r="H35" s="77"/>
      <c r="I35" s="69">
        <v>407.21800000000002</v>
      </c>
      <c r="J35" s="70">
        <v>24.772400000000001</v>
      </c>
      <c r="K35" s="69">
        <v>278.95800000000003</v>
      </c>
      <c r="L35" s="68">
        <v>235.2</v>
      </c>
      <c r="M35" s="78"/>
      <c r="N35" s="72"/>
      <c r="O35" s="30">
        <v>0</v>
      </c>
      <c r="P35" s="30">
        <v>0</v>
      </c>
      <c r="Q35" s="73">
        <v>349.72300000000001</v>
      </c>
      <c r="R35" s="74">
        <v>2457.3710000000001</v>
      </c>
      <c r="S35" s="73">
        <v>3618.19</v>
      </c>
      <c r="T35" s="75">
        <v>6075.5609999999997</v>
      </c>
    </row>
    <row r="36" spans="1:20" s="5" customFormat="1" ht="11.25">
      <c r="A36" s="83">
        <v>32</v>
      </c>
      <c r="B36" s="84" t="s">
        <v>35</v>
      </c>
      <c r="C36" s="85" t="s">
        <v>36</v>
      </c>
      <c r="D36" s="86">
        <v>3413.4</v>
      </c>
      <c r="E36" s="87"/>
      <c r="F36" s="88">
        <v>817.803</v>
      </c>
      <c r="G36" s="89">
        <v>0</v>
      </c>
      <c r="H36" s="99">
        <v>646.92150000000004</v>
      </c>
      <c r="I36" s="69">
        <v>367.46199999999999</v>
      </c>
      <c r="J36" s="70">
        <v>24.3733</v>
      </c>
      <c r="K36" s="69">
        <v>290.173</v>
      </c>
      <c r="L36" s="68">
        <v>246.4</v>
      </c>
      <c r="M36" s="91">
        <v>852.6</v>
      </c>
      <c r="N36" s="100">
        <v>4076.79</v>
      </c>
      <c r="O36" s="30">
        <v>0</v>
      </c>
      <c r="P36" s="30">
        <v>156.667</v>
      </c>
      <c r="Q36" s="73">
        <v>315.58300000000003</v>
      </c>
      <c r="R36" s="93">
        <v>7794.7719999999999</v>
      </c>
      <c r="S36" s="73">
        <v>3264.96</v>
      </c>
      <c r="T36" s="75">
        <v>11059.732</v>
      </c>
    </row>
    <row r="37" spans="1:20" s="5" customFormat="1" ht="11.25">
      <c r="A37" s="83">
        <v>33</v>
      </c>
      <c r="B37" s="84" t="s">
        <v>37</v>
      </c>
      <c r="C37" s="85" t="s">
        <v>36</v>
      </c>
      <c r="D37" s="86">
        <v>150.1</v>
      </c>
      <c r="E37" s="87"/>
      <c r="F37" s="88">
        <v>35.926000000000002</v>
      </c>
      <c r="G37" s="89">
        <v>0</v>
      </c>
      <c r="H37" s="99">
        <v>28.091699999999999</v>
      </c>
      <c r="I37" s="69">
        <v>16.158999999999999</v>
      </c>
      <c r="J37" s="70">
        <v>0.79930000000000001</v>
      </c>
      <c r="K37" s="69">
        <v>12.759</v>
      </c>
      <c r="L37" s="68">
        <v>11.2</v>
      </c>
      <c r="M37" s="94"/>
      <c r="N37" s="95"/>
      <c r="O37" s="30">
        <v>0</v>
      </c>
      <c r="P37" s="30">
        <v>0</v>
      </c>
      <c r="Q37" s="73">
        <v>13.878</v>
      </c>
      <c r="R37" s="93">
        <v>118.813</v>
      </c>
      <c r="S37" s="73">
        <v>143.572</v>
      </c>
      <c r="T37" s="75">
        <v>262.38499999999999</v>
      </c>
    </row>
    <row r="38" spans="1:20" s="5" customFormat="1" ht="12.75" customHeight="1">
      <c r="A38" s="21">
        <v>34</v>
      </c>
      <c r="B38" s="66" t="s">
        <v>38</v>
      </c>
      <c r="C38" s="23">
        <v>23</v>
      </c>
      <c r="D38" s="33">
        <v>3073.9</v>
      </c>
      <c r="E38" s="76">
        <v>35.4</v>
      </c>
      <c r="F38" s="30">
        <v>988.00800000000004</v>
      </c>
      <c r="G38" s="68">
        <v>0</v>
      </c>
      <c r="H38" s="77"/>
      <c r="I38" s="69">
        <v>334.72500000000002</v>
      </c>
      <c r="J38" s="70">
        <v>23.174800000000001</v>
      </c>
      <c r="K38" s="69">
        <v>261.31299999999999</v>
      </c>
      <c r="L38" s="68">
        <v>945</v>
      </c>
      <c r="M38" s="78"/>
      <c r="N38" s="72"/>
      <c r="O38" s="30">
        <v>0</v>
      </c>
      <c r="P38" s="30">
        <v>0</v>
      </c>
      <c r="Q38" s="73">
        <v>287.46499999999997</v>
      </c>
      <c r="R38" s="74">
        <v>2839.6849999999999</v>
      </c>
      <c r="S38" s="73">
        <v>2974.0839999999998</v>
      </c>
      <c r="T38" s="75">
        <v>5813.7690000000002</v>
      </c>
    </row>
    <row r="39" spans="1:20" s="5" customFormat="1" ht="12.75" customHeight="1">
      <c r="A39" s="83">
        <v>35</v>
      </c>
      <c r="B39" s="84" t="s">
        <v>39</v>
      </c>
      <c r="C39" s="85">
        <v>25</v>
      </c>
      <c r="D39" s="86">
        <v>3315.5</v>
      </c>
      <c r="E39" s="87"/>
      <c r="F39" s="88">
        <v>985.82</v>
      </c>
      <c r="G39" s="89">
        <v>0</v>
      </c>
      <c r="H39" s="99">
        <v>337.27879999999999</v>
      </c>
      <c r="I39" s="69">
        <v>356.92</v>
      </c>
      <c r="J39" s="70">
        <v>26.369900000000001</v>
      </c>
      <c r="K39" s="69">
        <v>282.173</v>
      </c>
      <c r="L39" s="68">
        <v>471.8</v>
      </c>
      <c r="M39" s="91">
        <v>611.79999999999995</v>
      </c>
      <c r="N39" s="100">
        <v>3959.87</v>
      </c>
      <c r="O39" s="30">
        <v>0</v>
      </c>
      <c r="P39" s="30">
        <v>0</v>
      </c>
      <c r="Q39" s="73">
        <v>306.88099999999997</v>
      </c>
      <c r="R39" s="93">
        <v>7338.9120000000003</v>
      </c>
      <c r="S39" s="73">
        <v>3174.951</v>
      </c>
      <c r="T39" s="75">
        <v>10513.862999999999</v>
      </c>
    </row>
    <row r="40" spans="1:20" s="5" customFormat="1" ht="12.75" customHeight="1">
      <c r="A40" s="83">
        <v>36</v>
      </c>
      <c r="B40" s="84" t="s">
        <v>40</v>
      </c>
      <c r="C40" s="85">
        <v>25</v>
      </c>
      <c r="D40" s="86">
        <v>377.4</v>
      </c>
      <c r="E40" s="87"/>
      <c r="F40" s="88">
        <v>112.151</v>
      </c>
      <c r="G40" s="89">
        <v>0</v>
      </c>
      <c r="H40" s="99">
        <v>38.392299999999999</v>
      </c>
      <c r="I40" s="69">
        <v>40.628999999999998</v>
      </c>
      <c r="J40" s="70">
        <v>2.7959999999999998</v>
      </c>
      <c r="K40" s="69">
        <v>32.082000000000001</v>
      </c>
      <c r="L40" s="68">
        <v>54.6</v>
      </c>
      <c r="M40" s="94"/>
      <c r="N40" s="101"/>
      <c r="O40" s="30">
        <v>0</v>
      </c>
      <c r="P40" s="30">
        <v>0</v>
      </c>
      <c r="Q40" s="73">
        <v>34.890999999999998</v>
      </c>
      <c r="R40" s="93">
        <v>315.541</v>
      </c>
      <c r="S40" s="73">
        <v>360.988</v>
      </c>
      <c r="T40" s="75">
        <v>676.529</v>
      </c>
    </row>
    <row r="41" spans="1:20" s="5" customFormat="1" ht="11.25">
      <c r="A41" s="21">
        <v>37</v>
      </c>
      <c r="B41" s="66" t="s">
        <v>41</v>
      </c>
      <c r="C41" s="23">
        <v>18</v>
      </c>
      <c r="D41" s="33">
        <v>2979.93</v>
      </c>
      <c r="E41" s="76"/>
      <c r="F41" s="30">
        <v>1176.7750000000001</v>
      </c>
      <c r="G41" s="68">
        <v>0</v>
      </c>
      <c r="H41" s="77"/>
      <c r="I41" s="69">
        <v>320.798</v>
      </c>
      <c r="J41" s="70">
        <v>25.171500000000002</v>
      </c>
      <c r="K41" s="69">
        <v>253.32599999999999</v>
      </c>
      <c r="L41" s="68">
        <v>866.6</v>
      </c>
      <c r="M41" s="78"/>
      <c r="N41" s="72"/>
      <c r="O41" s="30">
        <v>0</v>
      </c>
      <c r="P41" s="30">
        <v>146.667</v>
      </c>
      <c r="Q41" s="73">
        <v>275.50400000000002</v>
      </c>
      <c r="R41" s="74">
        <v>3064.8409999999999</v>
      </c>
      <c r="S41" s="73">
        <v>2850.34</v>
      </c>
      <c r="T41" s="75">
        <v>5915.18</v>
      </c>
    </row>
    <row r="42" spans="1:20" s="5" customFormat="1" ht="10.5" customHeight="1">
      <c r="A42" s="21">
        <v>38</v>
      </c>
      <c r="B42" s="66" t="s">
        <v>41</v>
      </c>
      <c r="C42" s="23">
        <v>4</v>
      </c>
      <c r="D42" s="33">
        <v>1661.7</v>
      </c>
      <c r="E42" s="76"/>
      <c r="F42" s="30">
        <v>1498.82</v>
      </c>
      <c r="G42" s="68">
        <v>0</v>
      </c>
      <c r="H42" s="77"/>
      <c r="I42" s="69">
        <v>178.887</v>
      </c>
      <c r="J42" s="70">
        <v>13.585599999999999</v>
      </c>
      <c r="K42" s="69">
        <v>141.261</v>
      </c>
      <c r="L42" s="68">
        <v>0</v>
      </c>
      <c r="M42" s="78"/>
      <c r="N42" s="72"/>
      <c r="O42" s="30">
        <v>0</v>
      </c>
      <c r="P42" s="30">
        <v>70</v>
      </c>
      <c r="Q42" s="73">
        <v>153.63200000000001</v>
      </c>
      <c r="R42" s="74">
        <v>2056.1849999999999</v>
      </c>
      <c r="S42" s="73">
        <v>1589.4369999999999</v>
      </c>
      <c r="T42" s="75">
        <v>3645.6210000000001</v>
      </c>
    </row>
    <row r="43" spans="1:20" s="5" customFormat="1" ht="10.5" customHeight="1">
      <c r="A43" s="21">
        <v>39</v>
      </c>
      <c r="B43" s="66" t="s">
        <v>41</v>
      </c>
      <c r="C43" s="23">
        <v>5</v>
      </c>
      <c r="D43" s="33">
        <v>2481.3000000000002</v>
      </c>
      <c r="E43" s="76"/>
      <c r="F43" s="30">
        <v>1615.0050000000001</v>
      </c>
      <c r="G43" s="68">
        <v>0</v>
      </c>
      <c r="H43" s="77"/>
      <c r="I43" s="69">
        <v>267.11900000000003</v>
      </c>
      <c r="J43" s="70">
        <v>19.579599999999999</v>
      </c>
      <c r="K43" s="69">
        <v>210.935</v>
      </c>
      <c r="L43" s="68">
        <v>0</v>
      </c>
      <c r="M43" s="78"/>
      <c r="N43" s="72"/>
      <c r="O43" s="30">
        <v>0</v>
      </c>
      <c r="P43" s="30">
        <v>106.667</v>
      </c>
      <c r="Q43" s="73">
        <v>229.404</v>
      </c>
      <c r="R43" s="74">
        <v>2448.7089999999998</v>
      </c>
      <c r="S43" s="73">
        <v>2373.3939999999998</v>
      </c>
      <c r="T43" s="75">
        <v>4822.1030000000001</v>
      </c>
    </row>
    <row r="44" spans="1:20" s="5" customFormat="1" ht="10.5" customHeight="1">
      <c r="A44" s="21">
        <v>40</v>
      </c>
      <c r="B44" s="66" t="s">
        <v>41</v>
      </c>
      <c r="C44" s="23">
        <v>6</v>
      </c>
      <c r="D44" s="33">
        <v>1684.4</v>
      </c>
      <c r="E44" s="76"/>
      <c r="F44" s="30">
        <v>1859.452</v>
      </c>
      <c r="G44" s="68">
        <v>0</v>
      </c>
      <c r="H44" s="77"/>
      <c r="I44" s="69">
        <v>181.33199999999999</v>
      </c>
      <c r="J44" s="70">
        <v>13.585599999999999</v>
      </c>
      <c r="K44" s="69">
        <v>995.08699999999999</v>
      </c>
      <c r="L44" s="68">
        <v>564.20000000000005</v>
      </c>
      <c r="M44" s="78"/>
      <c r="N44" s="72"/>
      <c r="O44" s="30">
        <v>0</v>
      </c>
      <c r="P44" s="30">
        <v>83.332999999999998</v>
      </c>
      <c r="Q44" s="73">
        <v>155.73099999999999</v>
      </c>
      <c r="R44" s="74">
        <v>3852.72</v>
      </c>
      <c r="S44" s="73">
        <v>1611.1489999999999</v>
      </c>
      <c r="T44" s="75">
        <v>5463.8689999999997</v>
      </c>
    </row>
    <row r="45" spans="1:20" s="5" customFormat="1" ht="11.25">
      <c r="A45" s="21">
        <v>41</v>
      </c>
      <c r="B45" s="66" t="s">
        <v>41</v>
      </c>
      <c r="C45" s="23">
        <v>8</v>
      </c>
      <c r="D45" s="33">
        <v>1681.2</v>
      </c>
      <c r="E45" s="76"/>
      <c r="F45" s="30">
        <v>3782.7179999999998</v>
      </c>
      <c r="G45" s="68">
        <v>0</v>
      </c>
      <c r="H45" s="77"/>
      <c r="I45" s="69">
        <v>240.97499999999999</v>
      </c>
      <c r="J45" s="70">
        <v>13.585599999999999</v>
      </c>
      <c r="K45" s="69">
        <v>142.91900000000001</v>
      </c>
      <c r="L45" s="68">
        <v>264.60000000000002</v>
      </c>
      <c r="M45" s="78"/>
      <c r="N45" s="72"/>
      <c r="O45" s="30">
        <v>0</v>
      </c>
      <c r="P45" s="30">
        <v>66.667000000000002</v>
      </c>
      <c r="Q45" s="73">
        <v>155.43</v>
      </c>
      <c r="R45" s="74">
        <v>4666.8940000000002</v>
      </c>
      <c r="S45" s="73">
        <v>1608.0889999999999</v>
      </c>
      <c r="T45" s="75">
        <v>6274.9830000000002</v>
      </c>
    </row>
    <row r="46" spans="1:20" s="5" customFormat="1" ht="11.25">
      <c r="A46" s="21">
        <v>42</v>
      </c>
      <c r="B46" s="66" t="s">
        <v>42</v>
      </c>
      <c r="C46" s="23">
        <v>23</v>
      </c>
      <c r="D46" s="33">
        <v>1319</v>
      </c>
      <c r="E46" s="76"/>
      <c r="F46" s="30">
        <v>483.15699999999998</v>
      </c>
      <c r="G46" s="68">
        <v>0</v>
      </c>
      <c r="H46" s="77"/>
      <c r="I46" s="69">
        <v>141.994</v>
      </c>
      <c r="J46" s="70">
        <v>11.188800000000001</v>
      </c>
      <c r="K46" s="69">
        <v>112.125</v>
      </c>
      <c r="L46" s="68">
        <v>163.80000000000001</v>
      </c>
      <c r="M46" s="78"/>
      <c r="N46" s="72"/>
      <c r="O46" s="30">
        <v>0</v>
      </c>
      <c r="P46" s="30">
        <v>96.667000000000002</v>
      </c>
      <c r="Q46" s="73">
        <v>121.949</v>
      </c>
      <c r="R46" s="74">
        <v>1130.8810000000001</v>
      </c>
      <c r="S46" s="73">
        <v>1261.6400000000001</v>
      </c>
      <c r="T46" s="75">
        <v>2392.5210000000002</v>
      </c>
    </row>
    <row r="47" spans="1:20" s="5" customFormat="1" ht="10.5" customHeight="1">
      <c r="A47" s="21">
        <v>43</v>
      </c>
      <c r="B47" s="66" t="s">
        <v>43</v>
      </c>
      <c r="C47" s="23">
        <v>10</v>
      </c>
      <c r="D47" s="33">
        <v>3464.4</v>
      </c>
      <c r="E47" s="76"/>
      <c r="F47" s="30">
        <v>1280.3530000000001</v>
      </c>
      <c r="G47" s="68">
        <v>0</v>
      </c>
      <c r="H47" s="77"/>
      <c r="I47" s="69">
        <v>402.21</v>
      </c>
      <c r="J47" s="70">
        <v>28.768799999999999</v>
      </c>
      <c r="K47" s="69">
        <v>294.50900000000001</v>
      </c>
      <c r="L47" s="68">
        <v>0</v>
      </c>
      <c r="M47" s="78"/>
      <c r="N47" s="72"/>
      <c r="O47" s="30">
        <v>0</v>
      </c>
      <c r="P47" s="30">
        <v>183.333</v>
      </c>
      <c r="Q47" s="73">
        <v>345.42399999999998</v>
      </c>
      <c r="R47" s="74">
        <v>2534.598</v>
      </c>
      <c r="S47" s="73">
        <v>3573.721</v>
      </c>
      <c r="T47" s="75">
        <v>6108.3190000000004</v>
      </c>
    </row>
    <row r="48" spans="1:20" s="5" customFormat="1" ht="11.25">
      <c r="A48" s="83">
        <v>44</v>
      </c>
      <c r="B48" s="84" t="s">
        <v>44</v>
      </c>
      <c r="C48" s="85">
        <v>11</v>
      </c>
      <c r="D48" s="86">
        <v>11946</v>
      </c>
      <c r="E48" s="87">
        <v>271.8</v>
      </c>
      <c r="F48" s="88">
        <v>1543.386</v>
      </c>
      <c r="G48" s="89">
        <v>0</v>
      </c>
      <c r="H48" s="99">
        <v>1674.5125</v>
      </c>
      <c r="I48" s="69">
        <v>1343.63</v>
      </c>
      <c r="J48" s="70">
        <v>85.505899999999997</v>
      </c>
      <c r="K48" s="69">
        <v>1015.525</v>
      </c>
      <c r="L48" s="68">
        <v>490</v>
      </c>
      <c r="M48" s="91">
        <v>2847.6</v>
      </c>
      <c r="N48" s="100">
        <v>14185.29</v>
      </c>
      <c r="O48" s="30">
        <v>0</v>
      </c>
      <c r="P48" s="30">
        <v>263.33300000000003</v>
      </c>
      <c r="Q48" s="73">
        <v>1153.93</v>
      </c>
      <c r="R48" s="93">
        <v>24602.713</v>
      </c>
      <c r="S48" s="73">
        <v>11908.77</v>
      </c>
      <c r="T48" s="75">
        <v>36511.483</v>
      </c>
    </row>
    <row r="49" spans="1:20" s="5" customFormat="1" ht="11.25">
      <c r="A49" s="83">
        <v>45</v>
      </c>
      <c r="B49" s="84" t="s">
        <v>45</v>
      </c>
      <c r="C49" s="85">
        <v>11</v>
      </c>
      <c r="D49" s="86">
        <v>754.49</v>
      </c>
      <c r="E49" s="87"/>
      <c r="F49" s="88">
        <v>97.593999999999994</v>
      </c>
      <c r="G49" s="89">
        <v>0</v>
      </c>
      <c r="H49" s="99">
        <v>105.8741</v>
      </c>
      <c r="I49" s="69">
        <v>81.221999999999994</v>
      </c>
      <c r="J49" s="70">
        <v>5.5940000000000003</v>
      </c>
      <c r="K49" s="69">
        <v>63.116999999999997</v>
      </c>
      <c r="L49" s="68">
        <v>30.8</v>
      </c>
      <c r="M49" s="94"/>
      <c r="N49" s="101"/>
      <c r="O49" s="30">
        <v>0</v>
      </c>
      <c r="P49" s="30">
        <v>0</v>
      </c>
      <c r="Q49" s="73">
        <v>68.641999999999996</v>
      </c>
      <c r="R49" s="93">
        <v>452.84399999999999</v>
      </c>
      <c r="S49" s="73">
        <v>739.85199999999998</v>
      </c>
      <c r="T49" s="75">
        <v>1192.6959999999999</v>
      </c>
    </row>
    <row r="50" spans="1:20" s="5" customFormat="1" ht="9.75" customHeight="1">
      <c r="A50" s="21">
        <v>46</v>
      </c>
      <c r="B50" s="66" t="s">
        <v>43</v>
      </c>
      <c r="C50" s="23">
        <v>12</v>
      </c>
      <c r="D50" s="33">
        <v>2086.3000000000002</v>
      </c>
      <c r="E50" s="76">
        <v>535.20000000000005</v>
      </c>
      <c r="F50" s="30">
        <v>685.13199999999995</v>
      </c>
      <c r="G50" s="68">
        <v>0</v>
      </c>
      <c r="H50" s="77"/>
      <c r="I50" s="69">
        <v>249.09899999999999</v>
      </c>
      <c r="J50" s="70">
        <v>15.9825</v>
      </c>
      <c r="K50" s="69">
        <v>177.35599999999999</v>
      </c>
      <c r="L50" s="68">
        <v>0</v>
      </c>
      <c r="M50" s="78"/>
      <c r="N50" s="72"/>
      <c r="O50" s="30">
        <v>0</v>
      </c>
      <c r="P50" s="30">
        <v>113.333</v>
      </c>
      <c r="Q50" s="73">
        <v>213.929</v>
      </c>
      <c r="R50" s="74">
        <v>1454.8309999999999</v>
      </c>
      <c r="S50" s="73">
        <v>2213.2739999999999</v>
      </c>
      <c r="T50" s="75">
        <v>3668.105</v>
      </c>
    </row>
    <row r="51" spans="1:20" s="5" customFormat="1" ht="10.5" customHeight="1">
      <c r="A51" s="21">
        <v>47</v>
      </c>
      <c r="B51" s="66" t="s">
        <v>43</v>
      </c>
      <c r="C51" s="23">
        <v>2</v>
      </c>
      <c r="D51" s="33">
        <v>1134.0999999999999</v>
      </c>
      <c r="E51" s="76">
        <v>227.6</v>
      </c>
      <c r="F51" s="30">
        <v>561.23099999999999</v>
      </c>
      <c r="G51" s="68">
        <v>0</v>
      </c>
      <c r="H51" s="77"/>
      <c r="I51" s="69">
        <v>151.727</v>
      </c>
      <c r="J51" s="70">
        <v>11.587899999999999</v>
      </c>
      <c r="K51" s="69">
        <v>96.406999999999996</v>
      </c>
      <c r="L51" s="68">
        <v>161</v>
      </c>
      <c r="M51" s="78"/>
      <c r="N51" s="72"/>
      <c r="O51" s="30">
        <v>0</v>
      </c>
      <c r="P51" s="30">
        <v>33.332999999999998</v>
      </c>
      <c r="Q51" s="73">
        <v>130.30600000000001</v>
      </c>
      <c r="R51" s="74">
        <v>1145.5909999999999</v>
      </c>
      <c r="S51" s="73">
        <v>1348.1089999999999</v>
      </c>
      <c r="T51" s="75">
        <v>2493.6999999999998</v>
      </c>
    </row>
    <row r="52" spans="1:20" s="5" customFormat="1" ht="11.25">
      <c r="A52" s="21">
        <v>48</v>
      </c>
      <c r="B52" s="66" t="s">
        <v>43</v>
      </c>
      <c r="C52" s="23">
        <v>3</v>
      </c>
      <c r="D52" s="33">
        <v>2453.3000000000002</v>
      </c>
      <c r="E52" s="76">
        <v>275.3</v>
      </c>
      <c r="F52" s="30">
        <v>655.75599999999997</v>
      </c>
      <c r="G52" s="68">
        <v>0</v>
      </c>
      <c r="H52" s="77"/>
      <c r="I52" s="69">
        <v>279.327</v>
      </c>
      <c r="J52" s="70">
        <v>25.171500000000002</v>
      </c>
      <c r="K52" s="69">
        <v>667.75199999999995</v>
      </c>
      <c r="L52" s="68">
        <v>119</v>
      </c>
      <c r="M52" s="78"/>
      <c r="N52" s="72"/>
      <c r="O52" s="30">
        <v>495</v>
      </c>
      <c r="P52" s="30">
        <v>130</v>
      </c>
      <c r="Q52" s="73">
        <v>239.886</v>
      </c>
      <c r="R52" s="74">
        <v>2611.893</v>
      </c>
      <c r="S52" s="73">
        <v>2481.8629999999998</v>
      </c>
      <c r="T52" s="75">
        <v>5093.7550000000001</v>
      </c>
    </row>
    <row r="53" spans="1:20" s="5" customFormat="1" ht="11.25">
      <c r="A53" s="21">
        <v>49</v>
      </c>
      <c r="B53" s="66" t="s">
        <v>43</v>
      </c>
      <c r="C53" s="23">
        <v>38</v>
      </c>
      <c r="D53" s="33">
        <v>2521.5</v>
      </c>
      <c r="E53" s="76">
        <v>141.4</v>
      </c>
      <c r="F53" s="30">
        <v>1074.7570000000001</v>
      </c>
      <c r="G53" s="68">
        <v>0</v>
      </c>
      <c r="H53" s="77"/>
      <c r="I53" s="69">
        <v>890.94399999999996</v>
      </c>
      <c r="J53" s="70">
        <v>19.9787</v>
      </c>
      <c r="K53" s="69">
        <v>214.351</v>
      </c>
      <c r="L53" s="68">
        <v>0</v>
      </c>
      <c r="M53" s="78"/>
      <c r="N53" s="72"/>
      <c r="O53" s="30">
        <v>0</v>
      </c>
      <c r="P53" s="30">
        <v>113.333</v>
      </c>
      <c r="Q53" s="73">
        <v>233.119</v>
      </c>
      <c r="R53" s="74">
        <v>2546.4830000000002</v>
      </c>
      <c r="S53" s="73">
        <v>2411.8449999999998</v>
      </c>
      <c r="T53" s="75">
        <v>4958.3289999999997</v>
      </c>
    </row>
    <row r="54" spans="1:20" s="5" customFormat="1" ht="11.25">
      <c r="A54" s="21">
        <v>50</v>
      </c>
      <c r="B54" s="66" t="s">
        <v>43</v>
      </c>
      <c r="C54" s="23">
        <v>39</v>
      </c>
      <c r="D54" s="33">
        <v>901.1</v>
      </c>
      <c r="E54" s="82"/>
      <c r="F54" s="30">
        <v>359.39400000000001</v>
      </c>
      <c r="G54" s="68">
        <v>0</v>
      </c>
      <c r="H54" s="77"/>
      <c r="I54" s="69">
        <v>97.006</v>
      </c>
      <c r="J54" s="70">
        <v>7.9916999999999998</v>
      </c>
      <c r="K54" s="69">
        <v>76.600999999999999</v>
      </c>
      <c r="L54" s="68">
        <v>133</v>
      </c>
      <c r="M54" s="78"/>
      <c r="N54" s="72"/>
      <c r="O54" s="30">
        <v>0</v>
      </c>
      <c r="P54" s="30">
        <v>0</v>
      </c>
      <c r="Q54" s="73">
        <v>83.31</v>
      </c>
      <c r="R54" s="74">
        <v>757.30200000000002</v>
      </c>
      <c r="S54" s="73">
        <v>861.91300000000001</v>
      </c>
      <c r="T54" s="75">
        <v>1619.2149999999999</v>
      </c>
    </row>
    <row r="55" spans="1:20" s="5" customFormat="1" ht="11.25">
      <c r="A55" s="21">
        <v>51</v>
      </c>
      <c r="B55" s="66" t="s">
        <v>43</v>
      </c>
      <c r="C55" s="23">
        <v>40</v>
      </c>
      <c r="D55" s="33">
        <v>4628.3</v>
      </c>
      <c r="E55" s="76"/>
      <c r="F55" s="30">
        <v>2678.9740000000002</v>
      </c>
      <c r="G55" s="68">
        <v>0</v>
      </c>
      <c r="H55" s="77"/>
      <c r="I55" s="69">
        <v>498.24599999999998</v>
      </c>
      <c r="J55" s="70">
        <v>35.961199999999998</v>
      </c>
      <c r="K55" s="69">
        <v>393.45299999999997</v>
      </c>
      <c r="L55" s="68">
        <v>688.8</v>
      </c>
      <c r="M55" s="78"/>
      <c r="N55" s="72"/>
      <c r="O55" s="30">
        <v>0</v>
      </c>
      <c r="P55" s="30">
        <v>193.333</v>
      </c>
      <c r="Q55" s="73">
        <v>427.90199999999999</v>
      </c>
      <c r="R55" s="74">
        <v>4916.6689999999999</v>
      </c>
      <c r="S55" s="73">
        <v>4427.027</v>
      </c>
      <c r="T55" s="75">
        <v>9343.6949999999997</v>
      </c>
    </row>
    <row r="56" spans="1:20" s="5" customFormat="1" ht="10.5" customHeight="1">
      <c r="A56" s="21">
        <v>52</v>
      </c>
      <c r="B56" s="66" t="s">
        <v>43</v>
      </c>
      <c r="C56" s="23" t="s">
        <v>46</v>
      </c>
      <c r="D56" s="33">
        <v>1804.5</v>
      </c>
      <c r="E56" s="76"/>
      <c r="F56" s="30">
        <v>995.02</v>
      </c>
      <c r="G56" s="68">
        <v>0</v>
      </c>
      <c r="H56" s="77"/>
      <c r="I56" s="69">
        <v>194.261</v>
      </c>
      <c r="J56" s="70">
        <v>12.786300000000001</v>
      </c>
      <c r="K56" s="69">
        <v>153.40199999999999</v>
      </c>
      <c r="L56" s="68">
        <v>252</v>
      </c>
      <c r="M56" s="78"/>
      <c r="N56" s="72"/>
      <c r="O56" s="30">
        <v>0</v>
      </c>
      <c r="P56" s="30">
        <v>60</v>
      </c>
      <c r="Q56" s="73">
        <v>166.83199999999999</v>
      </c>
      <c r="R56" s="74">
        <v>1834.3009999999999</v>
      </c>
      <c r="S56" s="73">
        <v>1726.027</v>
      </c>
      <c r="T56" s="75">
        <v>3560.3270000000002</v>
      </c>
    </row>
    <row r="57" spans="1:20" s="5" customFormat="1" ht="11.25">
      <c r="A57" s="21">
        <v>53</v>
      </c>
      <c r="B57" s="66" t="s">
        <v>43</v>
      </c>
      <c r="C57" s="23">
        <v>5</v>
      </c>
      <c r="D57" s="33">
        <v>4456.5</v>
      </c>
      <c r="E57" s="76"/>
      <c r="F57" s="30">
        <v>1146.7919999999999</v>
      </c>
      <c r="G57" s="68">
        <v>0</v>
      </c>
      <c r="H57" s="77"/>
      <c r="I57" s="69">
        <v>524.08500000000004</v>
      </c>
      <c r="J57" s="70">
        <v>789.9556</v>
      </c>
      <c r="K57" s="69">
        <v>378.84800000000001</v>
      </c>
      <c r="L57" s="68">
        <v>193.2</v>
      </c>
      <c r="M57" s="78"/>
      <c r="N57" s="72"/>
      <c r="O57" s="30">
        <v>990</v>
      </c>
      <c r="P57" s="30">
        <v>193.333</v>
      </c>
      <c r="Q57" s="73">
        <v>450.09199999999998</v>
      </c>
      <c r="R57" s="74">
        <v>4666.3059999999996</v>
      </c>
      <c r="S57" s="73">
        <v>4656.5889999999999</v>
      </c>
      <c r="T57" s="75">
        <v>9322.8950000000004</v>
      </c>
    </row>
    <row r="58" spans="1:20" s="5" customFormat="1" ht="11.25">
      <c r="A58" s="21">
        <v>54</v>
      </c>
      <c r="B58" s="66" t="s">
        <v>43</v>
      </c>
      <c r="C58" s="23">
        <v>52</v>
      </c>
      <c r="D58" s="33">
        <v>2602.09</v>
      </c>
      <c r="E58" s="76">
        <v>411.8</v>
      </c>
      <c r="F58" s="30">
        <v>1344.6389999999999</v>
      </c>
      <c r="G58" s="68">
        <v>0</v>
      </c>
      <c r="H58" s="77"/>
      <c r="I58" s="69">
        <v>280.12099999999998</v>
      </c>
      <c r="J58" s="70">
        <v>19.9787</v>
      </c>
      <c r="K58" s="69">
        <v>221.20400000000001</v>
      </c>
      <c r="L58" s="68">
        <v>292.60000000000002</v>
      </c>
      <c r="M58" s="78"/>
      <c r="N58" s="72"/>
      <c r="O58" s="30">
        <v>0</v>
      </c>
      <c r="P58" s="30">
        <v>90</v>
      </c>
      <c r="Q58" s="73">
        <v>240.57499999999999</v>
      </c>
      <c r="R58" s="74">
        <v>2489.1179999999999</v>
      </c>
      <c r="S58" s="73">
        <v>2488.9319999999998</v>
      </c>
      <c r="T58" s="75">
        <v>4978.049</v>
      </c>
    </row>
    <row r="59" spans="1:20" s="5" customFormat="1" ht="11.25">
      <c r="A59" s="21">
        <v>55</v>
      </c>
      <c r="B59" s="66" t="s">
        <v>43</v>
      </c>
      <c r="C59" s="23">
        <v>58</v>
      </c>
      <c r="D59" s="33">
        <v>624.20000000000005</v>
      </c>
      <c r="E59" s="76"/>
      <c r="F59" s="30">
        <v>373.93</v>
      </c>
      <c r="G59" s="68">
        <v>0</v>
      </c>
      <c r="H59" s="77"/>
      <c r="I59" s="69">
        <v>67.197999999999993</v>
      </c>
      <c r="J59" s="70">
        <v>6.3930999999999996</v>
      </c>
      <c r="K59" s="69">
        <v>53.063000000000002</v>
      </c>
      <c r="L59" s="68">
        <v>0</v>
      </c>
      <c r="M59" s="78"/>
      <c r="N59" s="72"/>
      <c r="O59" s="30">
        <v>0</v>
      </c>
      <c r="P59" s="30">
        <v>23.332999999999998</v>
      </c>
      <c r="Q59" s="73">
        <v>57.71</v>
      </c>
      <c r="R59" s="74">
        <v>581.62699999999995</v>
      </c>
      <c r="S59" s="73">
        <v>597.05600000000004</v>
      </c>
      <c r="T59" s="75">
        <v>1178.683</v>
      </c>
    </row>
    <row r="60" spans="1:20" s="5" customFormat="1" ht="11.25">
      <c r="A60" s="21">
        <v>56</v>
      </c>
      <c r="B60" s="66" t="s">
        <v>43</v>
      </c>
      <c r="C60" s="23">
        <v>6</v>
      </c>
      <c r="D60" s="33">
        <v>1642.8</v>
      </c>
      <c r="E60" s="76"/>
      <c r="F60" s="30">
        <v>454.16899999999998</v>
      </c>
      <c r="G60" s="68">
        <v>118.1056</v>
      </c>
      <c r="H60" s="77"/>
      <c r="I60" s="69">
        <v>185.935</v>
      </c>
      <c r="J60" s="70">
        <v>15.5823</v>
      </c>
      <c r="K60" s="69">
        <v>139.65700000000001</v>
      </c>
      <c r="L60" s="68">
        <v>124.6</v>
      </c>
      <c r="M60" s="78"/>
      <c r="N60" s="72"/>
      <c r="O60" s="30">
        <v>0</v>
      </c>
      <c r="P60" s="30">
        <v>100</v>
      </c>
      <c r="Q60" s="73">
        <v>159.684</v>
      </c>
      <c r="R60" s="74">
        <v>1297.732</v>
      </c>
      <c r="S60" s="73">
        <v>1652.088</v>
      </c>
      <c r="T60" s="75">
        <v>2949.82</v>
      </c>
    </row>
    <row r="61" spans="1:20" s="5" customFormat="1" ht="11.25">
      <c r="A61" s="21">
        <v>57</v>
      </c>
      <c r="B61" s="66" t="s">
        <v>43</v>
      </c>
      <c r="C61" s="23">
        <v>60</v>
      </c>
      <c r="D61" s="33">
        <v>618.1</v>
      </c>
      <c r="E61" s="76">
        <v>84.4</v>
      </c>
      <c r="F61" s="30">
        <v>367.36599999999999</v>
      </c>
      <c r="G61" s="68">
        <v>0</v>
      </c>
      <c r="H61" s="77"/>
      <c r="I61" s="69">
        <v>66.584000000000003</v>
      </c>
      <c r="J61" s="70">
        <v>6.3930999999999996</v>
      </c>
      <c r="K61" s="69">
        <v>52.545999999999999</v>
      </c>
      <c r="L61" s="68">
        <v>54.6</v>
      </c>
      <c r="M61" s="78"/>
      <c r="N61" s="72"/>
      <c r="O61" s="30">
        <v>0</v>
      </c>
      <c r="P61" s="30">
        <v>20</v>
      </c>
      <c r="Q61" s="73">
        <v>57.145000000000003</v>
      </c>
      <c r="R61" s="74">
        <v>624.63300000000004</v>
      </c>
      <c r="S61" s="73">
        <v>591.22</v>
      </c>
      <c r="T61" s="75">
        <v>1215.8530000000001</v>
      </c>
    </row>
    <row r="62" spans="1:20" s="5" customFormat="1" ht="11.25">
      <c r="A62" s="21">
        <v>58</v>
      </c>
      <c r="B62" s="66" t="s">
        <v>43</v>
      </c>
      <c r="C62" s="23">
        <v>64</v>
      </c>
      <c r="D62" s="33">
        <v>616.20000000000005</v>
      </c>
      <c r="E62" s="76"/>
      <c r="F62" s="30">
        <v>347.404</v>
      </c>
      <c r="G62" s="68">
        <v>0</v>
      </c>
      <c r="H62" s="77"/>
      <c r="I62" s="69">
        <v>66.334999999999994</v>
      </c>
      <c r="J62" s="70">
        <v>6.3930999999999996</v>
      </c>
      <c r="K62" s="69">
        <v>52.384999999999998</v>
      </c>
      <c r="L62" s="68">
        <v>8.4</v>
      </c>
      <c r="M62" s="78"/>
      <c r="N62" s="72"/>
      <c r="O62" s="30">
        <v>0</v>
      </c>
      <c r="P62" s="30">
        <v>20</v>
      </c>
      <c r="Q62" s="73">
        <v>56.97</v>
      </c>
      <c r="R62" s="74">
        <v>557.88699999999994</v>
      </c>
      <c r="S62" s="73">
        <v>589.40300000000002</v>
      </c>
      <c r="T62" s="75">
        <v>1147.29</v>
      </c>
    </row>
    <row r="63" spans="1:20" s="5" customFormat="1" ht="11.25">
      <c r="A63" s="21">
        <v>59</v>
      </c>
      <c r="B63" s="66" t="s">
        <v>43</v>
      </c>
      <c r="C63" s="23">
        <v>7</v>
      </c>
      <c r="D63" s="33">
        <v>4323.53</v>
      </c>
      <c r="E63" s="76"/>
      <c r="F63" s="30">
        <v>1629.9469999999999</v>
      </c>
      <c r="G63" s="68">
        <v>0</v>
      </c>
      <c r="H63" s="77"/>
      <c r="I63" s="69">
        <v>500.28699999999998</v>
      </c>
      <c r="J63" s="70">
        <v>39.955599999999997</v>
      </c>
      <c r="K63" s="69">
        <v>403.53899999999999</v>
      </c>
      <c r="L63" s="68">
        <v>670.6</v>
      </c>
      <c r="M63" s="78"/>
      <c r="N63" s="72"/>
      <c r="O63" s="30">
        <v>990</v>
      </c>
      <c r="P63" s="30">
        <v>170</v>
      </c>
      <c r="Q63" s="73">
        <v>429.649</v>
      </c>
      <c r="R63" s="74">
        <v>4833.9780000000001</v>
      </c>
      <c r="S63" s="73">
        <v>4445.1329999999998</v>
      </c>
      <c r="T63" s="75">
        <v>9279.1110000000008</v>
      </c>
    </row>
    <row r="64" spans="1:20" s="5" customFormat="1" ht="11.25">
      <c r="A64" s="21">
        <v>60</v>
      </c>
      <c r="B64" s="66" t="s">
        <v>43</v>
      </c>
      <c r="C64" s="23">
        <v>82</v>
      </c>
      <c r="D64" s="33">
        <v>436.2</v>
      </c>
      <c r="E64" s="76">
        <v>323.7</v>
      </c>
      <c r="F64" s="30">
        <v>349.96499999999997</v>
      </c>
      <c r="G64" s="68">
        <v>0</v>
      </c>
      <c r="H64" s="77"/>
      <c r="I64" s="69">
        <v>46.956000000000003</v>
      </c>
      <c r="J64" s="70">
        <v>3.1960999999999999</v>
      </c>
      <c r="K64" s="69">
        <v>37.082000000000001</v>
      </c>
      <c r="L64" s="68">
        <v>0</v>
      </c>
      <c r="M64" s="78"/>
      <c r="N64" s="72"/>
      <c r="O64" s="30">
        <v>0</v>
      </c>
      <c r="P64" s="30">
        <v>0</v>
      </c>
      <c r="Q64" s="73">
        <v>40.33</v>
      </c>
      <c r="R64" s="74">
        <v>477.53</v>
      </c>
      <c r="S64" s="73">
        <v>417.23099999999999</v>
      </c>
      <c r="T64" s="75">
        <v>894.76</v>
      </c>
    </row>
    <row r="65" spans="1:20" s="5" customFormat="1" ht="11.25">
      <c r="A65" s="21">
        <v>61</v>
      </c>
      <c r="B65" s="66" t="s">
        <v>43</v>
      </c>
      <c r="C65" s="23">
        <v>84</v>
      </c>
      <c r="D65" s="33">
        <v>1771.8</v>
      </c>
      <c r="E65" s="76"/>
      <c r="F65" s="30">
        <v>719.89800000000002</v>
      </c>
      <c r="G65" s="68">
        <v>0</v>
      </c>
      <c r="H65" s="77"/>
      <c r="I65" s="69">
        <v>190.738</v>
      </c>
      <c r="J65" s="70">
        <v>12.786300000000001</v>
      </c>
      <c r="K65" s="69">
        <v>150.61699999999999</v>
      </c>
      <c r="L65" s="68">
        <v>420</v>
      </c>
      <c r="M65" s="78"/>
      <c r="N65" s="72"/>
      <c r="O65" s="30">
        <v>0</v>
      </c>
      <c r="P65" s="30">
        <v>0</v>
      </c>
      <c r="Q65" s="73">
        <v>163.80600000000001</v>
      </c>
      <c r="R65" s="74">
        <v>1657.846</v>
      </c>
      <c r="S65" s="73">
        <v>1694.749</v>
      </c>
      <c r="T65" s="75">
        <v>3352.5940000000001</v>
      </c>
    </row>
    <row r="66" spans="1:20" s="5" customFormat="1" ht="11.25">
      <c r="A66" s="21">
        <v>62</v>
      </c>
      <c r="B66" s="66" t="s">
        <v>43</v>
      </c>
      <c r="C66" s="23" t="s">
        <v>47</v>
      </c>
      <c r="D66" s="33">
        <v>225.8</v>
      </c>
      <c r="E66" s="76"/>
      <c r="F66" s="30">
        <v>67.366</v>
      </c>
      <c r="G66" s="68">
        <v>0</v>
      </c>
      <c r="H66" s="77"/>
      <c r="I66" s="69">
        <v>24.309000000000001</v>
      </c>
      <c r="J66" s="70">
        <v>1.5975999999999999</v>
      </c>
      <c r="K66" s="69">
        <v>19.196000000000002</v>
      </c>
      <c r="L66" s="68">
        <v>0</v>
      </c>
      <c r="M66" s="78"/>
      <c r="N66" s="72"/>
      <c r="O66" s="30">
        <v>0</v>
      </c>
      <c r="P66" s="30">
        <v>0</v>
      </c>
      <c r="Q66" s="73">
        <v>20.876000000000001</v>
      </c>
      <c r="R66" s="74">
        <v>133.34399999999999</v>
      </c>
      <c r="S66" s="73">
        <v>215.98099999999999</v>
      </c>
      <c r="T66" s="75">
        <v>349.32499999999999</v>
      </c>
    </row>
    <row r="67" spans="1:20" s="5" customFormat="1" ht="11.25">
      <c r="A67" s="21">
        <v>63</v>
      </c>
      <c r="B67" s="66" t="s">
        <v>43</v>
      </c>
      <c r="C67" s="23">
        <v>9</v>
      </c>
      <c r="D67" s="33">
        <v>4968.07</v>
      </c>
      <c r="E67" s="76"/>
      <c r="F67" s="30">
        <v>1506.6410000000001</v>
      </c>
      <c r="G67" s="68">
        <v>0</v>
      </c>
      <c r="H67" s="77"/>
      <c r="I67" s="69">
        <v>2677.8270000000002</v>
      </c>
      <c r="J67" s="70">
        <v>39.955599999999997</v>
      </c>
      <c r="K67" s="69">
        <v>1778.8330000000001</v>
      </c>
      <c r="L67" s="68">
        <v>1229.2</v>
      </c>
      <c r="M67" s="78"/>
      <c r="N67" s="72"/>
      <c r="O67" s="30">
        <v>0</v>
      </c>
      <c r="P67" s="30">
        <v>0</v>
      </c>
      <c r="Q67" s="73">
        <v>459.315</v>
      </c>
      <c r="R67" s="74">
        <v>7691.7709999999997</v>
      </c>
      <c r="S67" s="73">
        <v>4752.0200000000004</v>
      </c>
      <c r="T67" s="75">
        <v>12443.791999999999</v>
      </c>
    </row>
    <row r="68" spans="1:20" s="5" customFormat="1" ht="11.25">
      <c r="A68" s="21">
        <v>64</v>
      </c>
      <c r="B68" s="66" t="s">
        <v>48</v>
      </c>
      <c r="C68" s="23">
        <v>18</v>
      </c>
      <c r="D68" s="33">
        <v>452.71</v>
      </c>
      <c r="E68" s="76"/>
      <c r="F68" s="30">
        <v>125.599</v>
      </c>
      <c r="G68" s="68">
        <v>0</v>
      </c>
      <c r="H68" s="77"/>
      <c r="I68" s="69">
        <v>0</v>
      </c>
      <c r="J68" s="70">
        <v>3.1960999999999999</v>
      </c>
      <c r="K68" s="69">
        <v>38.484999999999999</v>
      </c>
      <c r="L68" s="68">
        <v>46.2</v>
      </c>
      <c r="M68" s="78"/>
      <c r="N68" s="72"/>
      <c r="O68" s="30">
        <v>0</v>
      </c>
      <c r="P68" s="30">
        <v>0</v>
      </c>
      <c r="Q68" s="73">
        <v>41.851999999999997</v>
      </c>
      <c r="R68" s="74">
        <v>255.33199999999999</v>
      </c>
      <c r="S68" s="73">
        <v>433.02300000000002</v>
      </c>
      <c r="T68" s="75">
        <v>688.35500000000002</v>
      </c>
    </row>
    <row r="69" spans="1:20" s="5" customFormat="1" ht="11.25">
      <c r="A69" s="21">
        <v>65</v>
      </c>
      <c r="B69" s="66" t="s">
        <v>48</v>
      </c>
      <c r="C69" s="23">
        <v>23</v>
      </c>
      <c r="D69" s="33">
        <v>393.81</v>
      </c>
      <c r="E69" s="76"/>
      <c r="F69" s="30">
        <v>173.404</v>
      </c>
      <c r="G69" s="68">
        <v>0</v>
      </c>
      <c r="H69" s="77"/>
      <c r="I69" s="69">
        <v>42.396999999999998</v>
      </c>
      <c r="J69" s="70">
        <v>3.1960999999999999</v>
      </c>
      <c r="K69" s="69">
        <v>33.478000000000002</v>
      </c>
      <c r="L69" s="68">
        <v>0</v>
      </c>
      <c r="M69" s="78"/>
      <c r="N69" s="72"/>
      <c r="O69" s="30">
        <v>0</v>
      </c>
      <c r="P69" s="30">
        <v>0</v>
      </c>
      <c r="Q69" s="73">
        <v>36.408000000000001</v>
      </c>
      <c r="R69" s="74">
        <v>288.88299999999998</v>
      </c>
      <c r="S69" s="73">
        <v>376.68400000000003</v>
      </c>
      <c r="T69" s="75">
        <v>665.56700000000001</v>
      </c>
    </row>
    <row r="70" spans="1:20" s="5" customFormat="1" ht="11.25">
      <c r="A70" s="21">
        <v>66</v>
      </c>
      <c r="B70" s="66" t="s">
        <v>48</v>
      </c>
      <c r="C70" s="23">
        <v>27</v>
      </c>
      <c r="D70" s="33">
        <v>419.54</v>
      </c>
      <c r="E70" s="76"/>
      <c r="F70" s="30">
        <v>192.922</v>
      </c>
      <c r="G70" s="68">
        <v>0</v>
      </c>
      <c r="H70" s="77"/>
      <c r="I70" s="69">
        <v>45.164000000000001</v>
      </c>
      <c r="J70" s="70">
        <v>3.1960999999999999</v>
      </c>
      <c r="K70" s="69">
        <v>35.665999999999997</v>
      </c>
      <c r="L70" s="68">
        <v>37.799999999999997</v>
      </c>
      <c r="M70" s="78"/>
      <c r="N70" s="72"/>
      <c r="O70" s="30">
        <v>0</v>
      </c>
      <c r="P70" s="30">
        <v>0</v>
      </c>
      <c r="Q70" s="73">
        <v>38.787999999999997</v>
      </c>
      <c r="R70" s="74">
        <v>353.536</v>
      </c>
      <c r="S70" s="73">
        <v>401.29599999999999</v>
      </c>
      <c r="T70" s="75">
        <v>754.83199999999999</v>
      </c>
    </row>
    <row r="71" spans="1:20" s="5" customFormat="1" ht="11.25">
      <c r="A71" s="21">
        <v>67</v>
      </c>
      <c r="B71" s="66" t="s">
        <v>48</v>
      </c>
      <c r="C71" s="23">
        <v>57</v>
      </c>
      <c r="D71" s="33">
        <v>603.70000000000005</v>
      </c>
      <c r="E71" s="76"/>
      <c r="F71" s="30">
        <v>309.46800000000002</v>
      </c>
      <c r="G71" s="68">
        <v>0</v>
      </c>
      <c r="H71" s="77"/>
      <c r="I71" s="69">
        <v>64.991</v>
      </c>
      <c r="J71" s="70">
        <v>6.3930999999999996</v>
      </c>
      <c r="K71" s="69">
        <v>51.317999999999998</v>
      </c>
      <c r="L71" s="68">
        <v>0</v>
      </c>
      <c r="M71" s="78"/>
      <c r="N71" s="72"/>
      <c r="O71" s="30">
        <v>0</v>
      </c>
      <c r="P71" s="30">
        <v>0</v>
      </c>
      <c r="Q71" s="73">
        <v>55.811999999999998</v>
      </c>
      <c r="R71" s="74">
        <v>487.98200000000003</v>
      </c>
      <c r="S71" s="73">
        <v>577.44600000000003</v>
      </c>
      <c r="T71" s="75">
        <v>1065.4280000000001</v>
      </c>
    </row>
    <row r="72" spans="1:20" s="5" customFormat="1" ht="11.25">
      <c r="A72" s="21">
        <v>68</v>
      </c>
      <c r="B72" s="66" t="s">
        <v>48</v>
      </c>
      <c r="C72" s="23">
        <v>59</v>
      </c>
      <c r="D72" s="33">
        <v>752.2</v>
      </c>
      <c r="E72" s="76"/>
      <c r="F72" s="30">
        <v>188.39599999999999</v>
      </c>
      <c r="G72" s="68">
        <v>0</v>
      </c>
      <c r="H72" s="77"/>
      <c r="I72" s="69">
        <v>80.974000000000004</v>
      </c>
      <c r="J72" s="70">
        <v>6.7931999999999997</v>
      </c>
      <c r="K72" s="69">
        <v>63.942</v>
      </c>
      <c r="L72" s="68">
        <v>386.4</v>
      </c>
      <c r="M72" s="78"/>
      <c r="N72" s="72"/>
      <c r="O72" s="30">
        <v>0</v>
      </c>
      <c r="P72" s="30">
        <v>0</v>
      </c>
      <c r="Q72" s="73">
        <v>69.545000000000002</v>
      </c>
      <c r="R72" s="74">
        <v>796.05100000000004</v>
      </c>
      <c r="S72" s="73">
        <v>719.48800000000006</v>
      </c>
      <c r="T72" s="75">
        <v>1515.539</v>
      </c>
    </row>
    <row r="73" spans="1:20" s="5" customFormat="1" ht="11.25">
      <c r="A73" s="21">
        <v>69</v>
      </c>
      <c r="B73" s="66" t="s">
        <v>48</v>
      </c>
      <c r="C73" s="23">
        <v>61</v>
      </c>
      <c r="D73" s="33">
        <v>1813.7</v>
      </c>
      <c r="E73" s="76"/>
      <c r="F73" s="30">
        <v>990.64200000000005</v>
      </c>
      <c r="G73" s="68">
        <v>0</v>
      </c>
      <c r="H73" s="77"/>
      <c r="I73" s="69">
        <v>195.25</v>
      </c>
      <c r="J73" s="70">
        <v>19.9787</v>
      </c>
      <c r="K73" s="69">
        <v>154.18100000000001</v>
      </c>
      <c r="L73" s="68">
        <v>144.19999999999999</v>
      </c>
      <c r="M73" s="78"/>
      <c r="N73" s="72"/>
      <c r="O73" s="30">
        <v>0</v>
      </c>
      <c r="P73" s="30">
        <v>0</v>
      </c>
      <c r="Q73" s="73">
        <v>167.684</v>
      </c>
      <c r="R73" s="74">
        <v>1671.9359999999999</v>
      </c>
      <c r="S73" s="73">
        <v>1734.826</v>
      </c>
      <c r="T73" s="75">
        <v>3406.7620000000002</v>
      </c>
    </row>
    <row r="74" spans="1:20" s="5" customFormat="1" ht="11.25">
      <c r="A74" s="21">
        <v>70</v>
      </c>
      <c r="B74" s="66" t="s">
        <v>49</v>
      </c>
      <c r="C74" s="23">
        <v>33</v>
      </c>
      <c r="D74" s="33">
        <v>630.1</v>
      </c>
      <c r="E74" s="76"/>
      <c r="F74" s="30">
        <v>351.9</v>
      </c>
      <c r="G74" s="68">
        <v>0</v>
      </c>
      <c r="H74" s="77"/>
      <c r="I74" s="69">
        <v>67.831000000000003</v>
      </c>
      <c r="J74" s="70">
        <v>6.3930999999999996</v>
      </c>
      <c r="K74" s="69">
        <v>53.566000000000003</v>
      </c>
      <c r="L74" s="68">
        <v>135.80000000000001</v>
      </c>
      <c r="M74" s="78"/>
      <c r="N74" s="72"/>
      <c r="O74" s="30">
        <v>0</v>
      </c>
      <c r="P74" s="30">
        <v>0</v>
      </c>
      <c r="Q74" s="73">
        <v>58.253999999999998</v>
      </c>
      <c r="R74" s="74">
        <v>673.74300000000005</v>
      </c>
      <c r="S74" s="73">
        <v>602.69899999999996</v>
      </c>
      <c r="T74" s="75">
        <v>1276.442</v>
      </c>
    </row>
    <row r="75" spans="1:20" s="5" customFormat="1" ht="11.25">
      <c r="A75" s="21">
        <v>71</v>
      </c>
      <c r="B75" s="66" t="s">
        <v>50</v>
      </c>
      <c r="C75" s="23">
        <v>4</v>
      </c>
      <c r="D75" s="33">
        <v>263.8</v>
      </c>
      <c r="E75" s="76"/>
      <c r="F75" s="30">
        <v>646.47799999999995</v>
      </c>
      <c r="G75" s="68">
        <v>0</v>
      </c>
      <c r="H75" s="77"/>
      <c r="I75" s="69">
        <v>0</v>
      </c>
      <c r="J75" s="70">
        <v>3.1960999999999999</v>
      </c>
      <c r="K75" s="69">
        <v>22.423999999999999</v>
      </c>
      <c r="L75" s="68">
        <v>54.6</v>
      </c>
      <c r="M75" s="78"/>
      <c r="N75" s="72"/>
      <c r="O75" s="30">
        <v>0</v>
      </c>
      <c r="P75" s="30">
        <v>0</v>
      </c>
      <c r="Q75" s="73">
        <v>24.390999999999998</v>
      </c>
      <c r="R75" s="74">
        <v>751.08799999999997</v>
      </c>
      <c r="S75" s="73">
        <v>252.328</v>
      </c>
      <c r="T75" s="75">
        <v>1003.415</v>
      </c>
    </row>
    <row r="76" spans="1:20" s="5" customFormat="1" ht="11.25">
      <c r="A76" s="21">
        <v>72</v>
      </c>
      <c r="B76" s="66" t="s">
        <v>51</v>
      </c>
      <c r="C76" s="23">
        <v>11</v>
      </c>
      <c r="D76" s="33">
        <v>325.39999999999998</v>
      </c>
      <c r="E76" s="76"/>
      <c r="F76" s="30">
        <v>150.77500000000001</v>
      </c>
      <c r="G76" s="68">
        <v>0</v>
      </c>
      <c r="H76" s="77"/>
      <c r="I76" s="69">
        <v>39.668999999999997</v>
      </c>
      <c r="J76" s="70">
        <v>1.9977</v>
      </c>
      <c r="K76" s="69">
        <v>27.658999999999999</v>
      </c>
      <c r="L76" s="68">
        <v>92.4</v>
      </c>
      <c r="M76" s="78"/>
      <c r="N76" s="72"/>
      <c r="O76" s="30">
        <v>0</v>
      </c>
      <c r="P76" s="30">
        <v>0</v>
      </c>
      <c r="Q76" s="73">
        <v>34.070999999999998</v>
      </c>
      <c r="R76" s="74">
        <v>346.57100000000003</v>
      </c>
      <c r="S76" s="73">
        <v>352.47500000000002</v>
      </c>
      <c r="T76" s="75">
        <v>699.04600000000005</v>
      </c>
    </row>
    <row r="77" spans="1:20" s="5" customFormat="1" ht="11.25">
      <c r="A77" s="21">
        <v>73</v>
      </c>
      <c r="B77" s="66" t="s">
        <v>51</v>
      </c>
      <c r="C77" s="23">
        <v>17</v>
      </c>
      <c r="D77" s="33">
        <v>390.3</v>
      </c>
      <c r="E77" s="76">
        <v>43.1</v>
      </c>
      <c r="F77" s="30">
        <v>218.38300000000001</v>
      </c>
      <c r="G77" s="68">
        <v>0</v>
      </c>
      <c r="H77" s="77"/>
      <c r="I77" s="69">
        <v>42.015999999999998</v>
      </c>
      <c r="J77" s="70">
        <v>3.1960999999999999</v>
      </c>
      <c r="K77" s="69">
        <v>33.183</v>
      </c>
      <c r="L77" s="68">
        <v>0</v>
      </c>
      <c r="M77" s="78"/>
      <c r="N77" s="72"/>
      <c r="O77" s="30">
        <v>0</v>
      </c>
      <c r="P77" s="30">
        <v>0</v>
      </c>
      <c r="Q77" s="73">
        <v>36.082000000000001</v>
      </c>
      <c r="R77" s="74">
        <v>332.85899999999998</v>
      </c>
      <c r="S77" s="73">
        <v>373.327</v>
      </c>
      <c r="T77" s="75">
        <v>706.18600000000004</v>
      </c>
    </row>
    <row r="78" spans="1:20" s="5" customFormat="1" ht="11.25">
      <c r="A78" s="21">
        <v>74</v>
      </c>
      <c r="B78" s="66" t="s">
        <v>51</v>
      </c>
      <c r="C78" s="102" t="s">
        <v>52</v>
      </c>
      <c r="D78" s="33">
        <v>1720.1</v>
      </c>
      <c r="E78" s="76"/>
      <c r="F78" s="30">
        <v>3406.53</v>
      </c>
      <c r="G78" s="68">
        <v>0</v>
      </c>
      <c r="H78" s="77"/>
      <c r="I78" s="69">
        <v>189.30600000000001</v>
      </c>
      <c r="J78" s="70">
        <v>15.9825</v>
      </c>
      <c r="K78" s="69">
        <v>146.22800000000001</v>
      </c>
      <c r="L78" s="68">
        <v>0</v>
      </c>
      <c r="M78" s="78"/>
      <c r="N78" s="72"/>
      <c r="O78" s="30">
        <v>0</v>
      </c>
      <c r="P78" s="30">
        <v>0</v>
      </c>
      <c r="Q78" s="73">
        <v>162.578</v>
      </c>
      <c r="R78" s="74">
        <v>3920.6239999999998</v>
      </c>
      <c r="S78" s="73">
        <v>1682.027</v>
      </c>
      <c r="T78" s="75">
        <v>5602.6509999999998</v>
      </c>
    </row>
    <row r="79" spans="1:20" s="5" customFormat="1" ht="11.25">
      <c r="A79" s="21">
        <v>75</v>
      </c>
      <c r="B79" s="66" t="s">
        <v>51</v>
      </c>
      <c r="C79" s="23">
        <v>31</v>
      </c>
      <c r="D79" s="33">
        <v>1748.9</v>
      </c>
      <c r="E79" s="76">
        <v>38.4</v>
      </c>
      <c r="F79" s="30">
        <v>859.38499999999999</v>
      </c>
      <c r="G79" s="68">
        <v>0</v>
      </c>
      <c r="H79" s="77"/>
      <c r="I79" s="69">
        <v>209.46899999999999</v>
      </c>
      <c r="J79" s="70">
        <v>15.9825</v>
      </c>
      <c r="K79" s="69">
        <v>148.67099999999999</v>
      </c>
      <c r="L79" s="68">
        <v>312.2</v>
      </c>
      <c r="M79" s="78"/>
      <c r="N79" s="72"/>
      <c r="O79" s="30">
        <v>0</v>
      </c>
      <c r="P79" s="30">
        <v>0</v>
      </c>
      <c r="Q79" s="73">
        <v>179.89599999999999</v>
      </c>
      <c r="R79" s="74">
        <v>1725.6030000000001</v>
      </c>
      <c r="S79" s="73">
        <v>1861.182</v>
      </c>
      <c r="T79" s="75">
        <v>3586.7840000000001</v>
      </c>
    </row>
    <row r="80" spans="1:20" s="5" customFormat="1" ht="11.25">
      <c r="A80" s="21">
        <v>76</v>
      </c>
      <c r="B80" s="66" t="s">
        <v>51</v>
      </c>
      <c r="C80" s="23" t="s">
        <v>53</v>
      </c>
      <c r="D80" s="33">
        <v>1630.5</v>
      </c>
      <c r="E80" s="76">
        <v>196.9</v>
      </c>
      <c r="F80" s="30">
        <v>756.41899999999998</v>
      </c>
      <c r="G80" s="68">
        <v>0</v>
      </c>
      <c r="H80" s="77"/>
      <c r="I80" s="69">
        <v>175.53</v>
      </c>
      <c r="J80" s="70">
        <v>11.9871</v>
      </c>
      <c r="K80" s="69">
        <v>521.11</v>
      </c>
      <c r="L80" s="68">
        <v>173.6</v>
      </c>
      <c r="M80" s="78"/>
      <c r="N80" s="72"/>
      <c r="O80" s="30">
        <v>0</v>
      </c>
      <c r="P80" s="30">
        <v>0</v>
      </c>
      <c r="Q80" s="73">
        <v>150.74299999999999</v>
      </c>
      <c r="R80" s="74">
        <v>1789.3889999999999</v>
      </c>
      <c r="S80" s="73">
        <v>1559.5930000000001</v>
      </c>
      <c r="T80" s="75">
        <v>3348.9830000000002</v>
      </c>
    </row>
    <row r="81" spans="1:20" s="5" customFormat="1" ht="11.25">
      <c r="A81" s="21">
        <v>77</v>
      </c>
      <c r="B81" s="66" t="s">
        <v>51</v>
      </c>
      <c r="C81" s="23">
        <v>57</v>
      </c>
      <c r="D81" s="33">
        <v>463.8</v>
      </c>
      <c r="E81" s="76"/>
      <c r="F81" s="30">
        <v>1673.624</v>
      </c>
      <c r="G81" s="68">
        <v>0</v>
      </c>
      <c r="H81" s="77"/>
      <c r="I81" s="69">
        <v>1251.4280000000001</v>
      </c>
      <c r="J81" s="70">
        <v>3.9944000000000002</v>
      </c>
      <c r="K81" s="69">
        <v>39.424999999999997</v>
      </c>
      <c r="L81" s="68">
        <v>0</v>
      </c>
      <c r="M81" s="78"/>
      <c r="N81" s="72"/>
      <c r="O81" s="30">
        <v>0</v>
      </c>
      <c r="P81" s="30">
        <v>0</v>
      </c>
      <c r="Q81" s="73">
        <v>42.88</v>
      </c>
      <c r="R81" s="74">
        <v>3011.35</v>
      </c>
      <c r="S81" s="73">
        <v>443.63</v>
      </c>
      <c r="T81" s="75">
        <v>3454.98</v>
      </c>
    </row>
    <row r="82" spans="1:20" s="5" customFormat="1" ht="11.25">
      <c r="A82" s="21">
        <v>78</v>
      </c>
      <c r="B82" s="66" t="s">
        <v>51</v>
      </c>
      <c r="C82" s="23" t="s">
        <v>54</v>
      </c>
      <c r="D82" s="33">
        <v>691.1</v>
      </c>
      <c r="E82" s="82"/>
      <c r="F82" s="30">
        <v>357.55900000000003</v>
      </c>
      <c r="G82" s="68">
        <v>0</v>
      </c>
      <c r="H82" s="77"/>
      <c r="I82" s="69">
        <v>74.397999999999996</v>
      </c>
      <c r="J82" s="70">
        <v>11.587899999999999</v>
      </c>
      <c r="K82" s="69">
        <v>58.747</v>
      </c>
      <c r="L82" s="68">
        <v>849.8</v>
      </c>
      <c r="M82" s="78"/>
      <c r="N82" s="72"/>
      <c r="O82" s="30">
        <v>0</v>
      </c>
      <c r="P82" s="30">
        <v>0</v>
      </c>
      <c r="Q82" s="73">
        <v>63.893999999999998</v>
      </c>
      <c r="R82" s="74">
        <v>1415.9860000000001</v>
      </c>
      <c r="S82" s="73">
        <v>661.04600000000005</v>
      </c>
      <c r="T82" s="75">
        <v>2077.0309999999999</v>
      </c>
    </row>
    <row r="83" spans="1:20" s="5" customFormat="1" ht="11.25">
      <c r="A83" s="21">
        <v>79</v>
      </c>
      <c r="B83" s="66" t="s">
        <v>51</v>
      </c>
      <c r="C83" s="23" t="s">
        <v>55</v>
      </c>
      <c r="D83" s="33">
        <v>1158.72</v>
      </c>
      <c r="E83" s="76"/>
      <c r="F83" s="30">
        <v>1417.44</v>
      </c>
      <c r="G83" s="68">
        <v>0</v>
      </c>
      <c r="H83" s="77"/>
      <c r="I83" s="69">
        <v>124.74</v>
      </c>
      <c r="J83" s="70">
        <v>9.5891999999999999</v>
      </c>
      <c r="K83" s="69">
        <v>98.501000000000005</v>
      </c>
      <c r="L83" s="68">
        <v>121.8</v>
      </c>
      <c r="M83" s="78"/>
      <c r="N83" s="72"/>
      <c r="O83" s="30">
        <v>0</v>
      </c>
      <c r="P83" s="30">
        <v>0</v>
      </c>
      <c r="Q83" s="73">
        <v>107.13</v>
      </c>
      <c r="R83" s="74">
        <v>1879.2</v>
      </c>
      <c r="S83" s="73">
        <v>1108.33</v>
      </c>
      <c r="T83" s="75">
        <v>2987.53</v>
      </c>
    </row>
    <row r="84" spans="1:20" s="5" customFormat="1" ht="11.25">
      <c r="A84" s="21">
        <v>80</v>
      </c>
      <c r="B84" s="66" t="s">
        <v>51</v>
      </c>
      <c r="C84" s="23">
        <v>9</v>
      </c>
      <c r="D84" s="33">
        <v>907.6</v>
      </c>
      <c r="E84" s="76">
        <v>145.4</v>
      </c>
      <c r="F84" s="30">
        <v>637.60900000000004</v>
      </c>
      <c r="G84" s="68">
        <v>0</v>
      </c>
      <c r="H84" s="77"/>
      <c r="I84" s="69">
        <v>133.143</v>
      </c>
      <c r="J84" s="70">
        <v>7.5914999999999999</v>
      </c>
      <c r="K84" s="69">
        <v>77.158000000000001</v>
      </c>
      <c r="L84" s="68">
        <v>39.200000000000003</v>
      </c>
      <c r="M84" s="78"/>
      <c r="N84" s="72"/>
      <c r="O84" s="30">
        <v>0</v>
      </c>
      <c r="P84" s="30">
        <v>0</v>
      </c>
      <c r="Q84" s="73">
        <v>114.34699999999999</v>
      </c>
      <c r="R84" s="74">
        <v>1009.049</v>
      </c>
      <c r="S84" s="73">
        <v>1183.0139999999999</v>
      </c>
      <c r="T84" s="75">
        <v>2192.0630000000001</v>
      </c>
    </row>
    <row r="85" spans="1:20" s="5" customFormat="1" ht="11.25">
      <c r="A85" s="83">
        <v>81</v>
      </c>
      <c r="B85" s="84" t="s">
        <v>56</v>
      </c>
      <c r="C85" s="85">
        <v>11</v>
      </c>
      <c r="D85" s="86">
        <v>3431.8</v>
      </c>
      <c r="E85" s="87"/>
      <c r="F85" s="88">
        <v>1252.3050000000001</v>
      </c>
      <c r="G85" s="89">
        <v>0</v>
      </c>
      <c r="H85" s="99">
        <v>1083.3177000000001</v>
      </c>
      <c r="I85" s="69">
        <v>413.95600000000002</v>
      </c>
      <c r="J85" s="70">
        <v>38.757100000000001</v>
      </c>
      <c r="K85" s="69">
        <v>291.73700000000002</v>
      </c>
      <c r="L85" s="68">
        <v>1268.4000000000001</v>
      </c>
      <c r="M85" s="91">
        <v>1030.4000000000001</v>
      </c>
      <c r="N85" s="100">
        <v>4096.38</v>
      </c>
      <c r="O85" s="30">
        <v>0</v>
      </c>
      <c r="P85" s="30">
        <v>0</v>
      </c>
      <c r="Q85" s="73">
        <v>355.512</v>
      </c>
      <c r="R85" s="93">
        <v>9830.7639999999992</v>
      </c>
      <c r="S85" s="73">
        <v>3678.0770000000002</v>
      </c>
      <c r="T85" s="75">
        <v>13508.841</v>
      </c>
    </row>
    <row r="86" spans="1:20" s="5" customFormat="1" ht="11.25">
      <c r="A86" s="83">
        <v>82</v>
      </c>
      <c r="B86" s="84" t="s">
        <v>57</v>
      </c>
      <c r="C86" s="85">
        <v>11</v>
      </c>
      <c r="D86" s="86">
        <v>274.60000000000002</v>
      </c>
      <c r="E86" s="87"/>
      <c r="F86" s="88">
        <v>100.13800000000001</v>
      </c>
      <c r="G86" s="89">
        <v>0</v>
      </c>
      <c r="H86" s="99">
        <v>86.817999999999998</v>
      </c>
      <c r="I86" s="69">
        <v>29.56</v>
      </c>
      <c r="J86" s="70">
        <v>3.1960999999999999</v>
      </c>
      <c r="K86" s="69">
        <v>23.343</v>
      </c>
      <c r="L86" s="68">
        <v>102.2</v>
      </c>
      <c r="M86" s="94"/>
      <c r="N86" s="101"/>
      <c r="O86" s="30">
        <v>0</v>
      </c>
      <c r="P86" s="30">
        <v>0</v>
      </c>
      <c r="Q86" s="73">
        <v>25.385999999999999</v>
      </c>
      <c r="R86" s="93">
        <v>370.642</v>
      </c>
      <c r="S86" s="73">
        <v>262.65899999999999</v>
      </c>
      <c r="T86" s="75">
        <v>633.30100000000004</v>
      </c>
    </row>
    <row r="87" spans="1:20" s="5" customFormat="1" ht="11.25">
      <c r="A87" s="21">
        <v>83</v>
      </c>
      <c r="B87" s="66" t="s">
        <v>58</v>
      </c>
      <c r="C87" s="23">
        <v>3</v>
      </c>
      <c r="D87" s="33">
        <v>1655.23</v>
      </c>
      <c r="E87" s="76"/>
      <c r="F87" s="30">
        <v>1051.1769999999999</v>
      </c>
      <c r="G87" s="68">
        <v>0</v>
      </c>
      <c r="H87" s="77"/>
      <c r="I87" s="69">
        <v>184.35599999999999</v>
      </c>
      <c r="J87" s="70">
        <v>15.9825</v>
      </c>
      <c r="K87" s="69">
        <v>140.71100000000001</v>
      </c>
      <c r="L87" s="68">
        <v>0</v>
      </c>
      <c r="M87" s="78"/>
      <c r="N87" s="72"/>
      <c r="O87" s="30">
        <v>0</v>
      </c>
      <c r="P87" s="30">
        <v>0</v>
      </c>
      <c r="Q87" s="73">
        <v>158.33099999999999</v>
      </c>
      <c r="R87" s="74">
        <v>1550.557</v>
      </c>
      <c r="S87" s="73">
        <v>1638.057</v>
      </c>
      <c r="T87" s="75">
        <v>3188.6129999999998</v>
      </c>
    </row>
    <row r="88" spans="1:20" s="5" customFormat="1" ht="11.25">
      <c r="A88" s="21">
        <v>84</v>
      </c>
      <c r="B88" s="66" t="s">
        <v>58</v>
      </c>
      <c r="C88" s="23">
        <v>4</v>
      </c>
      <c r="D88" s="33">
        <v>510.8</v>
      </c>
      <c r="E88" s="76">
        <v>51.8</v>
      </c>
      <c r="F88" s="30">
        <v>265.05900000000003</v>
      </c>
      <c r="G88" s="68">
        <v>0</v>
      </c>
      <c r="H88" s="77"/>
      <c r="I88" s="69">
        <v>54.988999999999997</v>
      </c>
      <c r="J88" s="70">
        <v>4.7946999999999997</v>
      </c>
      <c r="K88" s="69">
        <v>43.424999999999997</v>
      </c>
      <c r="L88" s="68">
        <v>9.8000000000000007</v>
      </c>
      <c r="M88" s="78"/>
      <c r="N88" s="72"/>
      <c r="O88" s="30">
        <v>0</v>
      </c>
      <c r="P88" s="30">
        <v>0</v>
      </c>
      <c r="Q88" s="73">
        <v>47.228000000000002</v>
      </c>
      <c r="R88" s="74">
        <v>425.29599999999999</v>
      </c>
      <c r="S88" s="73">
        <v>488.58699999999999</v>
      </c>
      <c r="T88" s="75">
        <v>913.88300000000004</v>
      </c>
    </row>
    <row r="89" spans="1:20" s="5" customFormat="1" ht="11.25">
      <c r="A89" s="21">
        <v>85</v>
      </c>
      <c r="B89" s="66" t="s">
        <v>58</v>
      </c>
      <c r="C89" s="23">
        <v>5</v>
      </c>
      <c r="D89" s="33">
        <v>599.20000000000005</v>
      </c>
      <c r="E89" s="76"/>
      <c r="F89" s="30">
        <v>316.25700000000001</v>
      </c>
      <c r="G89" s="68">
        <v>0</v>
      </c>
      <c r="H89" s="77"/>
      <c r="I89" s="69">
        <v>64.504000000000005</v>
      </c>
      <c r="J89" s="70">
        <v>4.7946999999999997</v>
      </c>
      <c r="K89" s="69">
        <v>50.935000000000002</v>
      </c>
      <c r="L89" s="68">
        <v>145.6</v>
      </c>
      <c r="M89" s="78"/>
      <c r="N89" s="72"/>
      <c r="O89" s="30">
        <v>0</v>
      </c>
      <c r="P89" s="30">
        <v>0</v>
      </c>
      <c r="Q89" s="73">
        <v>55.398000000000003</v>
      </c>
      <c r="R89" s="74">
        <v>637.48900000000003</v>
      </c>
      <c r="S89" s="73">
        <v>573.14200000000005</v>
      </c>
      <c r="T89" s="75">
        <v>1210.6310000000001</v>
      </c>
    </row>
    <row r="90" spans="1:20" s="5" customFormat="1" ht="11.25">
      <c r="A90" s="21">
        <v>86</v>
      </c>
      <c r="B90" s="66" t="s">
        <v>58</v>
      </c>
      <c r="C90" s="23">
        <v>7</v>
      </c>
      <c r="D90" s="33">
        <v>602.4</v>
      </c>
      <c r="E90" s="76">
        <v>156.1</v>
      </c>
      <c r="F90" s="30">
        <v>284.01100000000002</v>
      </c>
      <c r="G90" s="68">
        <v>0</v>
      </c>
      <c r="H90" s="77"/>
      <c r="I90" s="69">
        <v>1385.8489999999999</v>
      </c>
      <c r="J90" s="70">
        <v>4.7946999999999997</v>
      </c>
      <c r="K90" s="69">
        <v>51.21</v>
      </c>
      <c r="L90" s="68">
        <v>51.8</v>
      </c>
      <c r="M90" s="78"/>
      <c r="N90" s="72"/>
      <c r="O90" s="30">
        <v>0</v>
      </c>
      <c r="P90" s="30">
        <v>0</v>
      </c>
      <c r="Q90" s="73">
        <v>55.692</v>
      </c>
      <c r="R90" s="74">
        <v>1833.357</v>
      </c>
      <c r="S90" s="73">
        <v>576.20299999999997</v>
      </c>
      <c r="T90" s="75">
        <v>2409.5590000000002</v>
      </c>
    </row>
    <row r="91" spans="1:20" s="5" customFormat="1" ht="11.25">
      <c r="A91" s="21">
        <v>87</v>
      </c>
      <c r="B91" s="66" t="s">
        <v>58</v>
      </c>
      <c r="C91" s="23">
        <v>9</v>
      </c>
      <c r="D91" s="33">
        <v>1831.5</v>
      </c>
      <c r="E91" s="76"/>
      <c r="F91" s="30">
        <v>927.84199999999998</v>
      </c>
      <c r="G91" s="68">
        <v>0</v>
      </c>
      <c r="H91" s="77"/>
      <c r="I91" s="69">
        <v>830.66399999999999</v>
      </c>
      <c r="J91" s="70">
        <v>15.9825</v>
      </c>
      <c r="K91" s="69">
        <v>155.69800000000001</v>
      </c>
      <c r="L91" s="68">
        <v>163.80000000000001</v>
      </c>
      <c r="M91" s="78"/>
      <c r="N91" s="72"/>
      <c r="O91" s="30">
        <v>0</v>
      </c>
      <c r="P91" s="30">
        <v>0</v>
      </c>
      <c r="Q91" s="73">
        <v>169.32599999999999</v>
      </c>
      <c r="R91" s="74">
        <v>2263.3119999999999</v>
      </c>
      <c r="S91" s="73">
        <v>1751.8520000000001</v>
      </c>
      <c r="T91" s="75">
        <v>4015.1640000000002</v>
      </c>
    </row>
    <row r="92" spans="1:20" s="5" customFormat="1" ht="11.25">
      <c r="A92" s="21">
        <v>88</v>
      </c>
      <c r="B92" s="66" t="s">
        <v>59</v>
      </c>
      <c r="C92" s="23">
        <v>1</v>
      </c>
      <c r="D92" s="33">
        <v>1275.5999999999999</v>
      </c>
      <c r="E92" s="76"/>
      <c r="F92" s="30">
        <v>809.59900000000005</v>
      </c>
      <c r="G92" s="68">
        <v>0</v>
      </c>
      <c r="H92" s="77"/>
      <c r="I92" s="69">
        <v>171.22399999999999</v>
      </c>
      <c r="J92" s="70">
        <v>9.1900999999999993</v>
      </c>
      <c r="K92" s="69">
        <v>108.441</v>
      </c>
      <c r="L92" s="68">
        <v>0</v>
      </c>
      <c r="M92" s="78"/>
      <c r="N92" s="72"/>
      <c r="O92" s="30">
        <v>0</v>
      </c>
      <c r="P92" s="30">
        <v>0</v>
      </c>
      <c r="Q92" s="73">
        <v>147.047</v>
      </c>
      <c r="R92" s="74">
        <v>1245.5</v>
      </c>
      <c r="S92" s="73">
        <v>1521.3330000000001</v>
      </c>
      <c r="T92" s="75">
        <v>2766.8339999999998</v>
      </c>
    </row>
    <row r="93" spans="1:20" s="5" customFormat="1" ht="11.25">
      <c r="A93" s="21">
        <v>89</v>
      </c>
      <c r="B93" s="66" t="s">
        <v>59</v>
      </c>
      <c r="C93" s="23">
        <v>3</v>
      </c>
      <c r="D93" s="33">
        <v>672.2</v>
      </c>
      <c r="E93" s="76"/>
      <c r="F93" s="30">
        <v>424.88600000000002</v>
      </c>
      <c r="G93" s="68">
        <v>0</v>
      </c>
      <c r="H93" s="77"/>
      <c r="I93" s="69">
        <v>112.883</v>
      </c>
      <c r="J93" s="70">
        <v>5.1928000000000001</v>
      </c>
      <c r="K93" s="69">
        <v>57.143000000000001</v>
      </c>
      <c r="L93" s="68">
        <v>0</v>
      </c>
      <c r="M93" s="78"/>
      <c r="N93" s="72"/>
      <c r="O93" s="30">
        <v>0</v>
      </c>
      <c r="P93" s="30">
        <v>0</v>
      </c>
      <c r="Q93" s="73">
        <v>96.948999999999998</v>
      </c>
      <c r="R93" s="74">
        <v>697.053</v>
      </c>
      <c r="S93" s="73">
        <v>1002.999</v>
      </c>
      <c r="T93" s="75">
        <v>1700.0519999999999</v>
      </c>
    </row>
    <row r="94" spans="1:20" s="5" customFormat="1" ht="11.25">
      <c r="A94" s="21">
        <v>90</v>
      </c>
      <c r="B94" s="66" t="s">
        <v>59</v>
      </c>
      <c r="C94" s="23">
        <v>5</v>
      </c>
      <c r="D94" s="33">
        <v>1145.3900000000001</v>
      </c>
      <c r="E94" s="76"/>
      <c r="F94" s="30">
        <v>203.672</v>
      </c>
      <c r="G94" s="68">
        <v>0</v>
      </c>
      <c r="H94" s="77"/>
      <c r="I94" s="69">
        <v>182.827</v>
      </c>
      <c r="J94" s="70">
        <v>8.7909000000000006</v>
      </c>
      <c r="K94" s="69">
        <v>97.367000000000004</v>
      </c>
      <c r="L94" s="68">
        <v>0</v>
      </c>
      <c r="M94" s="78"/>
      <c r="N94" s="72"/>
      <c r="O94" s="30">
        <v>0</v>
      </c>
      <c r="P94" s="30">
        <v>0</v>
      </c>
      <c r="Q94" s="73">
        <v>157.01499999999999</v>
      </c>
      <c r="R94" s="74">
        <v>649.67200000000003</v>
      </c>
      <c r="S94" s="73">
        <v>1624.4359999999999</v>
      </c>
      <c r="T94" s="75">
        <v>2274.107</v>
      </c>
    </row>
    <row r="95" spans="1:20" s="5" customFormat="1" ht="11.25">
      <c r="A95" s="21">
        <v>91</v>
      </c>
      <c r="B95" s="66" t="s">
        <v>60</v>
      </c>
      <c r="C95" s="23">
        <v>2</v>
      </c>
      <c r="D95" s="33">
        <v>3359.7</v>
      </c>
      <c r="E95" s="76"/>
      <c r="F95" s="30">
        <v>1804.7670000000001</v>
      </c>
      <c r="G95" s="68">
        <v>0</v>
      </c>
      <c r="H95" s="77"/>
      <c r="I95" s="69">
        <v>372.81099999999998</v>
      </c>
      <c r="J95" s="70">
        <v>30.766400000000001</v>
      </c>
      <c r="K95" s="69">
        <v>285.60899999999998</v>
      </c>
      <c r="L95" s="68">
        <v>95.2</v>
      </c>
      <c r="M95" s="78"/>
      <c r="N95" s="72"/>
      <c r="O95" s="30">
        <v>0</v>
      </c>
      <c r="P95" s="30">
        <v>0</v>
      </c>
      <c r="Q95" s="73">
        <v>320.17599999999999</v>
      </c>
      <c r="R95" s="74">
        <v>2909.33</v>
      </c>
      <c r="S95" s="73">
        <v>3312.4969999999998</v>
      </c>
      <c r="T95" s="75">
        <v>6221.8270000000002</v>
      </c>
    </row>
    <row r="96" spans="1:20" s="5" customFormat="1" ht="11.25">
      <c r="A96" s="21">
        <v>92</v>
      </c>
      <c r="B96" s="96" t="s">
        <v>60</v>
      </c>
      <c r="C96" s="39">
        <v>3</v>
      </c>
      <c r="D96" s="33">
        <v>106.24</v>
      </c>
      <c r="E96" s="76"/>
      <c r="F96" s="30">
        <v>0</v>
      </c>
      <c r="G96" s="68">
        <v>0</v>
      </c>
      <c r="H96" s="77"/>
      <c r="I96" s="69">
        <v>0</v>
      </c>
      <c r="J96" s="70">
        <v>0</v>
      </c>
      <c r="K96" s="69">
        <v>9.0340000000000007</v>
      </c>
      <c r="L96" s="68">
        <v>54.6</v>
      </c>
      <c r="M96" s="78"/>
      <c r="N96" s="72"/>
      <c r="O96" s="30">
        <v>0</v>
      </c>
      <c r="P96" s="30">
        <v>0</v>
      </c>
      <c r="Q96" s="73">
        <v>9.8239999999999998</v>
      </c>
      <c r="R96" s="74">
        <v>73.457999999999998</v>
      </c>
      <c r="S96" s="73">
        <v>101.62</v>
      </c>
      <c r="T96" s="75">
        <v>175.078</v>
      </c>
    </row>
    <row r="97" spans="1:20" s="5" customFormat="1" ht="11.25">
      <c r="A97" s="21">
        <v>93</v>
      </c>
      <c r="B97" s="66" t="s">
        <v>60</v>
      </c>
      <c r="C97" s="23">
        <v>51</v>
      </c>
      <c r="D97" s="33">
        <v>2156.77</v>
      </c>
      <c r="E97" s="76"/>
      <c r="F97" s="30">
        <v>1127.556</v>
      </c>
      <c r="G97" s="68">
        <v>0</v>
      </c>
      <c r="H97" s="77"/>
      <c r="I97" s="69">
        <v>1214.0999999999999</v>
      </c>
      <c r="J97" s="70">
        <v>15.9825</v>
      </c>
      <c r="K97" s="69">
        <v>183.34299999999999</v>
      </c>
      <c r="L97" s="68">
        <v>532</v>
      </c>
      <c r="M97" s="78"/>
      <c r="N97" s="72"/>
      <c r="O97" s="30">
        <v>0</v>
      </c>
      <c r="P97" s="30">
        <v>0</v>
      </c>
      <c r="Q97" s="73">
        <v>199.4</v>
      </c>
      <c r="R97" s="74">
        <v>3272.3809999999999</v>
      </c>
      <c r="S97" s="73">
        <v>2062.9769999999999</v>
      </c>
      <c r="T97" s="75">
        <v>5335.3580000000002</v>
      </c>
    </row>
    <row r="98" spans="1:20" s="5" customFormat="1" ht="11.25">
      <c r="A98" s="21">
        <v>94</v>
      </c>
      <c r="B98" s="66" t="s">
        <v>60</v>
      </c>
      <c r="C98" s="23">
        <v>53</v>
      </c>
      <c r="D98" s="33">
        <v>2211.1</v>
      </c>
      <c r="E98" s="76"/>
      <c r="F98" s="30">
        <v>712.85500000000002</v>
      </c>
      <c r="G98" s="68">
        <v>0</v>
      </c>
      <c r="H98" s="77"/>
      <c r="I98" s="69">
        <v>238.02199999999999</v>
      </c>
      <c r="J98" s="70">
        <v>23.973099999999999</v>
      </c>
      <c r="K98" s="69">
        <v>187.96799999999999</v>
      </c>
      <c r="L98" s="68">
        <v>243.6</v>
      </c>
      <c r="M98" s="78"/>
      <c r="N98" s="72"/>
      <c r="O98" s="30">
        <v>0</v>
      </c>
      <c r="P98" s="30">
        <v>0</v>
      </c>
      <c r="Q98" s="73">
        <v>204.42400000000001</v>
      </c>
      <c r="R98" s="74">
        <v>1610.8409999999999</v>
      </c>
      <c r="S98" s="73">
        <v>2114.944</v>
      </c>
      <c r="T98" s="75">
        <v>3725.7849999999999</v>
      </c>
    </row>
    <row r="99" spans="1:20" s="5" customFormat="1" ht="11.25">
      <c r="A99" s="21">
        <v>95</v>
      </c>
      <c r="B99" s="66" t="s">
        <v>60</v>
      </c>
      <c r="C99" s="23">
        <v>67</v>
      </c>
      <c r="D99" s="33">
        <v>1817.1</v>
      </c>
      <c r="E99" s="76"/>
      <c r="F99" s="30">
        <v>611.81600000000003</v>
      </c>
      <c r="G99" s="68">
        <v>108.03740000000001</v>
      </c>
      <c r="H99" s="77"/>
      <c r="I99" s="69">
        <v>195.61500000000001</v>
      </c>
      <c r="J99" s="70">
        <v>23.973099999999999</v>
      </c>
      <c r="K99" s="69">
        <v>224.88</v>
      </c>
      <c r="L99" s="68">
        <v>463.4</v>
      </c>
      <c r="M99" s="78"/>
      <c r="N99" s="72"/>
      <c r="O99" s="30">
        <v>0</v>
      </c>
      <c r="P99" s="30">
        <v>0</v>
      </c>
      <c r="Q99" s="73">
        <v>167.99799999999999</v>
      </c>
      <c r="R99" s="74">
        <v>1795.7180000000001</v>
      </c>
      <c r="S99" s="73">
        <v>1738.079</v>
      </c>
      <c r="T99" s="75">
        <v>3533.7959999999998</v>
      </c>
    </row>
    <row r="100" spans="1:20" s="5" customFormat="1" ht="11.25">
      <c r="A100" s="21">
        <v>96</v>
      </c>
      <c r="B100" s="96" t="s">
        <v>61</v>
      </c>
      <c r="C100" s="39">
        <v>3</v>
      </c>
      <c r="D100" s="33">
        <v>569.79999999999995</v>
      </c>
      <c r="E100" s="82"/>
      <c r="F100" s="30">
        <v>0</v>
      </c>
      <c r="G100" s="68">
        <v>0</v>
      </c>
      <c r="H100" s="77"/>
      <c r="I100" s="69">
        <v>0</v>
      </c>
      <c r="J100" s="70">
        <v>0</v>
      </c>
      <c r="K100" s="69">
        <v>48.438000000000002</v>
      </c>
      <c r="L100" s="68">
        <v>151.19999999999999</v>
      </c>
      <c r="M100" s="80"/>
      <c r="N100" s="72"/>
      <c r="O100" s="30">
        <v>0</v>
      </c>
      <c r="P100" s="30">
        <v>0</v>
      </c>
      <c r="Q100" s="73">
        <v>52.677999999999997</v>
      </c>
      <c r="R100" s="74">
        <v>252.316</v>
      </c>
      <c r="S100" s="73">
        <v>545.02099999999996</v>
      </c>
      <c r="T100" s="75">
        <v>797.33699999999999</v>
      </c>
    </row>
    <row r="101" spans="1:20" s="5" customFormat="1" ht="11.25">
      <c r="A101" s="21">
        <v>97</v>
      </c>
      <c r="B101" s="96" t="s">
        <v>61</v>
      </c>
      <c r="C101" s="39">
        <v>7</v>
      </c>
      <c r="D101" s="33">
        <v>528.29999999999995</v>
      </c>
      <c r="E101" s="82"/>
      <c r="F101" s="30">
        <v>0</v>
      </c>
      <c r="G101" s="68">
        <v>0</v>
      </c>
      <c r="H101" s="77"/>
      <c r="I101" s="69">
        <v>0</v>
      </c>
      <c r="J101" s="70">
        <v>5.5940000000000003</v>
      </c>
      <c r="K101" s="69">
        <v>44.908000000000001</v>
      </c>
      <c r="L101" s="68">
        <v>0</v>
      </c>
      <c r="M101" s="78"/>
      <c r="N101" s="72"/>
      <c r="O101" s="30">
        <v>0</v>
      </c>
      <c r="P101" s="30">
        <v>0</v>
      </c>
      <c r="Q101" s="73">
        <v>48.844000000000001</v>
      </c>
      <c r="R101" s="74">
        <v>99.346000000000004</v>
      </c>
      <c r="S101" s="73">
        <v>505.32600000000002</v>
      </c>
      <c r="T101" s="75">
        <v>604.67200000000003</v>
      </c>
    </row>
    <row r="102" spans="1:20" s="5" customFormat="1" ht="11.25">
      <c r="A102" s="21">
        <v>98</v>
      </c>
      <c r="B102" s="96" t="s">
        <v>62</v>
      </c>
      <c r="C102" s="39">
        <v>15</v>
      </c>
      <c r="D102" s="33">
        <v>356.6</v>
      </c>
      <c r="E102" s="82"/>
      <c r="F102" s="30">
        <v>221.494</v>
      </c>
      <c r="G102" s="68">
        <v>0</v>
      </c>
      <c r="H102" s="77"/>
      <c r="I102" s="69">
        <v>38.387999999999998</v>
      </c>
      <c r="J102" s="70">
        <v>3.1960999999999999</v>
      </c>
      <c r="K102" s="69">
        <v>30.317</v>
      </c>
      <c r="L102" s="68">
        <v>0</v>
      </c>
      <c r="M102" s="78"/>
      <c r="N102" s="72"/>
      <c r="O102" s="30">
        <v>0</v>
      </c>
      <c r="P102" s="30">
        <v>0</v>
      </c>
      <c r="Q102" s="73">
        <v>32.968000000000004</v>
      </c>
      <c r="R102" s="74">
        <v>326.363</v>
      </c>
      <c r="S102" s="73">
        <v>341.09199999999998</v>
      </c>
      <c r="T102" s="75">
        <v>667.45500000000004</v>
      </c>
    </row>
    <row r="103" spans="1:20" s="5" customFormat="1" ht="11.25">
      <c r="A103" s="21">
        <v>99</v>
      </c>
      <c r="B103" s="66" t="s">
        <v>62</v>
      </c>
      <c r="C103" s="23">
        <v>6</v>
      </c>
      <c r="D103" s="33">
        <v>339.9</v>
      </c>
      <c r="E103" s="76"/>
      <c r="F103" s="30">
        <v>208.19800000000001</v>
      </c>
      <c r="G103" s="68">
        <v>0</v>
      </c>
      <c r="H103" s="77"/>
      <c r="I103" s="69">
        <v>52.241999999999997</v>
      </c>
      <c r="J103" s="70">
        <v>3.1960999999999999</v>
      </c>
      <c r="K103" s="69">
        <v>28.893999999999998</v>
      </c>
      <c r="L103" s="68">
        <v>0</v>
      </c>
      <c r="M103" s="78"/>
      <c r="N103" s="72"/>
      <c r="O103" s="30">
        <v>0</v>
      </c>
      <c r="P103" s="30">
        <v>0</v>
      </c>
      <c r="Q103" s="73">
        <v>44.865000000000002</v>
      </c>
      <c r="R103" s="74">
        <v>337.39499999999998</v>
      </c>
      <c r="S103" s="73">
        <v>464.19499999999999</v>
      </c>
      <c r="T103" s="75">
        <v>801.59</v>
      </c>
    </row>
    <row r="104" spans="1:20" s="5" customFormat="1" ht="11.25">
      <c r="A104" s="21">
        <v>100</v>
      </c>
      <c r="B104" s="66" t="s">
        <v>63</v>
      </c>
      <c r="C104" s="23">
        <v>100</v>
      </c>
      <c r="D104" s="33">
        <v>1768.2</v>
      </c>
      <c r="E104" s="76"/>
      <c r="F104" s="30">
        <v>686.09</v>
      </c>
      <c r="G104" s="68">
        <v>0</v>
      </c>
      <c r="H104" s="77"/>
      <c r="I104" s="69">
        <v>190.35400000000001</v>
      </c>
      <c r="J104" s="70">
        <v>15.9825</v>
      </c>
      <c r="K104" s="69">
        <v>150.315</v>
      </c>
      <c r="L104" s="68">
        <v>40.6</v>
      </c>
      <c r="M104" s="78"/>
      <c r="N104" s="72"/>
      <c r="O104" s="30">
        <v>0</v>
      </c>
      <c r="P104" s="30">
        <v>93.332999999999998</v>
      </c>
      <c r="Q104" s="73">
        <v>163.47399999999999</v>
      </c>
      <c r="R104" s="74">
        <v>1340.1489999999999</v>
      </c>
      <c r="S104" s="73">
        <v>1691.3050000000001</v>
      </c>
      <c r="T104" s="75">
        <v>3031.4540000000002</v>
      </c>
    </row>
    <row r="105" spans="1:20" s="5" customFormat="1" ht="11.25">
      <c r="A105" s="21">
        <v>101</v>
      </c>
      <c r="B105" s="66" t="s">
        <v>63</v>
      </c>
      <c r="C105" s="23">
        <v>136</v>
      </c>
      <c r="D105" s="33">
        <v>561.70000000000005</v>
      </c>
      <c r="E105" s="76"/>
      <c r="F105" s="30">
        <v>252.327</v>
      </c>
      <c r="G105" s="68">
        <v>0</v>
      </c>
      <c r="H105" s="77"/>
      <c r="I105" s="69">
        <v>60.47</v>
      </c>
      <c r="J105" s="70">
        <v>4.7946999999999997</v>
      </c>
      <c r="K105" s="69">
        <v>47.747</v>
      </c>
      <c r="L105" s="68">
        <v>0</v>
      </c>
      <c r="M105" s="78"/>
      <c r="N105" s="72"/>
      <c r="O105" s="30">
        <v>0</v>
      </c>
      <c r="P105" s="30">
        <v>0</v>
      </c>
      <c r="Q105" s="73">
        <v>51.932000000000002</v>
      </c>
      <c r="R105" s="74">
        <v>417.27100000000002</v>
      </c>
      <c r="S105" s="73">
        <v>537.27300000000002</v>
      </c>
      <c r="T105" s="75">
        <v>954.54399999999998</v>
      </c>
    </row>
    <row r="106" spans="1:20" s="5" customFormat="1" ht="12.75" customHeight="1">
      <c r="A106" s="21">
        <v>102</v>
      </c>
      <c r="B106" s="66" t="s">
        <v>63</v>
      </c>
      <c r="C106" s="23">
        <v>14</v>
      </c>
      <c r="D106" s="33">
        <v>487.3</v>
      </c>
      <c r="E106" s="76"/>
      <c r="F106" s="30">
        <v>201.40899999999999</v>
      </c>
      <c r="G106" s="68">
        <v>0</v>
      </c>
      <c r="H106" s="77"/>
      <c r="I106" s="69">
        <v>0</v>
      </c>
      <c r="J106" s="70">
        <v>4.7946999999999997</v>
      </c>
      <c r="K106" s="69">
        <v>41.424999999999997</v>
      </c>
      <c r="L106" s="68">
        <v>0</v>
      </c>
      <c r="M106" s="78"/>
      <c r="N106" s="72"/>
      <c r="O106" s="30">
        <v>0</v>
      </c>
      <c r="P106" s="30">
        <v>0</v>
      </c>
      <c r="Q106" s="73">
        <v>45.054000000000002</v>
      </c>
      <c r="R106" s="74">
        <v>292.68200000000002</v>
      </c>
      <c r="S106" s="73">
        <v>466.10899999999998</v>
      </c>
      <c r="T106" s="75">
        <v>758.79100000000005</v>
      </c>
    </row>
    <row r="107" spans="1:20" s="5" customFormat="1" ht="11.25">
      <c r="A107" s="21">
        <v>103</v>
      </c>
      <c r="B107" s="66" t="s">
        <v>63</v>
      </c>
      <c r="C107" s="23">
        <v>66</v>
      </c>
      <c r="D107" s="33">
        <v>3147.99</v>
      </c>
      <c r="E107" s="76"/>
      <c r="F107" s="30">
        <v>964.92</v>
      </c>
      <c r="G107" s="68">
        <v>0</v>
      </c>
      <c r="H107" s="77"/>
      <c r="I107" s="69">
        <v>338.89100000000002</v>
      </c>
      <c r="J107" s="70">
        <v>27.9695</v>
      </c>
      <c r="K107" s="69">
        <v>267.608</v>
      </c>
      <c r="L107" s="68">
        <v>0</v>
      </c>
      <c r="M107" s="78"/>
      <c r="N107" s="72"/>
      <c r="O107" s="30">
        <v>0</v>
      </c>
      <c r="P107" s="30">
        <v>0</v>
      </c>
      <c r="Q107" s="73">
        <v>291.04300000000001</v>
      </c>
      <c r="R107" s="74">
        <v>1890.432</v>
      </c>
      <c r="S107" s="73">
        <v>3011.0909999999999</v>
      </c>
      <c r="T107" s="75">
        <v>4901.5230000000001</v>
      </c>
    </row>
    <row r="108" spans="1:20" s="5" customFormat="1" ht="11.25">
      <c r="A108" s="21">
        <v>104</v>
      </c>
      <c r="B108" s="66" t="s">
        <v>63</v>
      </c>
      <c r="C108" s="23">
        <v>68</v>
      </c>
      <c r="D108" s="33">
        <v>2585.2800000000002</v>
      </c>
      <c r="E108" s="76"/>
      <c r="F108" s="30">
        <v>595.84299999999996</v>
      </c>
      <c r="G108" s="68">
        <v>0</v>
      </c>
      <c r="H108" s="77"/>
      <c r="I108" s="69">
        <v>283.88600000000002</v>
      </c>
      <c r="J108" s="70">
        <v>26.369900000000001</v>
      </c>
      <c r="K108" s="69">
        <v>219.774</v>
      </c>
      <c r="L108" s="68">
        <v>96.6</v>
      </c>
      <c r="M108" s="78"/>
      <c r="N108" s="72"/>
      <c r="O108" s="30">
        <v>0</v>
      </c>
      <c r="P108" s="30">
        <v>0</v>
      </c>
      <c r="Q108" s="73">
        <v>243.80799999999999</v>
      </c>
      <c r="R108" s="74">
        <v>1466.2809999999999</v>
      </c>
      <c r="S108" s="73">
        <v>2522.4</v>
      </c>
      <c r="T108" s="75">
        <v>3988.681</v>
      </c>
    </row>
    <row r="109" spans="1:20" s="5" customFormat="1" ht="11.25">
      <c r="A109" s="21">
        <v>105</v>
      </c>
      <c r="B109" s="66" t="s">
        <v>63</v>
      </c>
      <c r="C109" s="23">
        <v>70</v>
      </c>
      <c r="D109" s="33">
        <v>1435.24</v>
      </c>
      <c r="E109" s="76"/>
      <c r="F109" s="30">
        <v>311.04899999999998</v>
      </c>
      <c r="G109" s="68">
        <v>0</v>
      </c>
      <c r="H109" s="77"/>
      <c r="I109" s="69">
        <v>154.50899999999999</v>
      </c>
      <c r="J109" s="70">
        <v>12.786300000000001</v>
      </c>
      <c r="K109" s="69">
        <v>122.012</v>
      </c>
      <c r="L109" s="68">
        <v>240.8</v>
      </c>
      <c r="M109" s="78"/>
      <c r="N109" s="72"/>
      <c r="O109" s="30">
        <v>0</v>
      </c>
      <c r="P109" s="30">
        <v>60</v>
      </c>
      <c r="Q109" s="73">
        <v>132.69200000000001</v>
      </c>
      <c r="R109" s="74">
        <v>1033.8489999999999</v>
      </c>
      <c r="S109" s="73">
        <v>1372.825</v>
      </c>
      <c r="T109" s="75">
        <v>2406.6729999999998</v>
      </c>
    </row>
    <row r="110" spans="1:20" s="5" customFormat="1" ht="11.25">
      <c r="A110" s="21">
        <v>106</v>
      </c>
      <c r="B110" s="66" t="s">
        <v>63</v>
      </c>
      <c r="C110" s="23">
        <v>72</v>
      </c>
      <c r="D110" s="33">
        <v>1269.5999999999999</v>
      </c>
      <c r="E110" s="76"/>
      <c r="F110" s="30">
        <v>396.697</v>
      </c>
      <c r="G110" s="68">
        <v>0</v>
      </c>
      <c r="H110" s="77"/>
      <c r="I110" s="69">
        <v>153.48099999999999</v>
      </c>
      <c r="J110" s="70">
        <v>11.188800000000001</v>
      </c>
      <c r="K110" s="69">
        <v>133.93100000000001</v>
      </c>
      <c r="L110" s="68">
        <v>151.19999999999999</v>
      </c>
      <c r="M110" s="78"/>
      <c r="N110" s="72"/>
      <c r="O110" s="30">
        <v>0</v>
      </c>
      <c r="P110" s="30">
        <v>0</v>
      </c>
      <c r="Q110" s="73">
        <v>131.809</v>
      </c>
      <c r="R110" s="74">
        <v>978.30600000000004</v>
      </c>
      <c r="S110" s="73">
        <v>1363.7</v>
      </c>
      <c r="T110" s="75">
        <v>2342.0059999999999</v>
      </c>
    </row>
    <row r="111" spans="1:20" s="5" customFormat="1" ht="11.25">
      <c r="A111" s="21">
        <v>107</v>
      </c>
      <c r="B111" s="66" t="s">
        <v>63</v>
      </c>
      <c r="C111" s="23" t="s">
        <v>99</v>
      </c>
      <c r="D111" s="33">
        <v>1162.2</v>
      </c>
      <c r="E111" s="76"/>
      <c r="F111" s="30">
        <v>338.79</v>
      </c>
      <c r="G111" s="68">
        <v>0</v>
      </c>
      <c r="H111" s="77"/>
      <c r="I111" s="69">
        <v>125.11499999999999</v>
      </c>
      <c r="J111" s="70">
        <v>9.5891999999999999</v>
      </c>
      <c r="K111" s="69">
        <v>98.796000000000006</v>
      </c>
      <c r="L111" s="68">
        <v>98</v>
      </c>
      <c r="M111" s="78"/>
      <c r="N111" s="72"/>
      <c r="O111" s="30">
        <v>0</v>
      </c>
      <c r="P111" s="30">
        <v>0</v>
      </c>
      <c r="Q111" s="73">
        <v>107.45</v>
      </c>
      <c r="R111" s="74">
        <v>777.74099999999999</v>
      </c>
      <c r="S111" s="73">
        <v>1111.6590000000001</v>
      </c>
      <c r="T111" s="75">
        <v>1889.4</v>
      </c>
    </row>
    <row r="112" spans="1:20" s="5" customFormat="1" ht="11.25">
      <c r="A112" s="21">
        <v>108</v>
      </c>
      <c r="B112" s="66" t="s">
        <v>63</v>
      </c>
      <c r="C112" s="23">
        <v>76</v>
      </c>
      <c r="D112" s="33">
        <v>1017.5</v>
      </c>
      <c r="E112" s="76"/>
      <c r="F112" s="30">
        <v>637.84100000000001</v>
      </c>
      <c r="G112" s="68">
        <v>0</v>
      </c>
      <c r="H112" s="77"/>
      <c r="I112" s="69">
        <v>109.536</v>
      </c>
      <c r="J112" s="70">
        <v>11.9871</v>
      </c>
      <c r="K112" s="69">
        <v>86.5</v>
      </c>
      <c r="L112" s="68">
        <v>15.4</v>
      </c>
      <c r="M112" s="78"/>
      <c r="N112" s="72"/>
      <c r="O112" s="30">
        <v>0</v>
      </c>
      <c r="P112" s="30">
        <v>0</v>
      </c>
      <c r="Q112" s="73">
        <v>94.072999999999993</v>
      </c>
      <c r="R112" s="74">
        <v>955.33699999999999</v>
      </c>
      <c r="S112" s="73">
        <v>973.25099999999998</v>
      </c>
      <c r="T112" s="75">
        <v>1928.588</v>
      </c>
    </row>
    <row r="113" spans="1:20" s="5" customFormat="1" ht="11.25">
      <c r="A113" s="21">
        <v>109</v>
      </c>
      <c r="B113" s="66" t="s">
        <v>63</v>
      </c>
      <c r="C113" s="23">
        <v>78</v>
      </c>
      <c r="D113" s="33">
        <v>1442.58</v>
      </c>
      <c r="E113" s="103"/>
      <c r="F113" s="30">
        <v>500.25900000000001</v>
      </c>
      <c r="G113" s="68">
        <v>0</v>
      </c>
      <c r="H113" s="77"/>
      <c r="I113" s="69">
        <v>155.298</v>
      </c>
      <c r="J113" s="70">
        <v>12.786300000000001</v>
      </c>
      <c r="K113" s="69">
        <v>2221.636</v>
      </c>
      <c r="L113" s="68">
        <v>88.2</v>
      </c>
      <c r="M113" s="78"/>
      <c r="N113" s="72"/>
      <c r="O113" s="30">
        <v>0</v>
      </c>
      <c r="P113" s="30">
        <v>0</v>
      </c>
      <c r="Q113" s="73">
        <v>133.37</v>
      </c>
      <c r="R113" s="74">
        <v>3111.55</v>
      </c>
      <c r="S113" s="73">
        <v>1379.845</v>
      </c>
      <c r="T113" s="75">
        <v>4491.3950000000004</v>
      </c>
    </row>
    <row r="114" spans="1:20" s="5" customFormat="1" ht="11.25">
      <c r="A114" s="21">
        <v>110</v>
      </c>
      <c r="B114" s="66" t="s">
        <v>63</v>
      </c>
      <c r="C114" s="23">
        <v>80</v>
      </c>
      <c r="D114" s="33">
        <v>1423.8</v>
      </c>
      <c r="E114" s="103"/>
      <c r="F114" s="30">
        <v>468.88499999999999</v>
      </c>
      <c r="G114" s="68">
        <v>0</v>
      </c>
      <c r="H114" s="77"/>
      <c r="I114" s="69">
        <v>153.27600000000001</v>
      </c>
      <c r="J114" s="70">
        <v>12.3872</v>
      </c>
      <c r="K114" s="69">
        <v>121.039</v>
      </c>
      <c r="L114" s="68">
        <v>149.80000000000001</v>
      </c>
      <c r="M114" s="78"/>
      <c r="N114" s="72"/>
      <c r="O114" s="30">
        <v>0</v>
      </c>
      <c r="P114" s="30">
        <v>73.332999999999998</v>
      </c>
      <c r="Q114" s="73">
        <v>131.63300000000001</v>
      </c>
      <c r="R114" s="74">
        <v>1110.354</v>
      </c>
      <c r="S114" s="73">
        <v>1361.8820000000001</v>
      </c>
      <c r="T114" s="75">
        <v>2472.2359999999999</v>
      </c>
    </row>
    <row r="115" spans="1:20" s="5" customFormat="1" ht="11.25">
      <c r="A115" s="21">
        <v>111</v>
      </c>
      <c r="B115" s="66" t="s">
        <v>63</v>
      </c>
      <c r="C115" s="23">
        <v>84</v>
      </c>
      <c r="D115" s="33">
        <v>646.02</v>
      </c>
      <c r="E115" s="103"/>
      <c r="F115" s="30">
        <v>181.197</v>
      </c>
      <c r="G115" s="68">
        <v>0</v>
      </c>
      <c r="H115" s="77"/>
      <c r="I115" s="69">
        <v>69.545000000000002</v>
      </c>
      <c r="J115" s="70">
        <v>4.7946999999999997</v>
      </c>
      <c r="K115" s="69">
        <v>54.914999999999999</v>
      </c>
      <c r="L115" s="68">
        <v>152.6</v>
      </c>
      <c r="M115" s="78"/>
      <c r="N115" s="72"/>
      <c r="O115" s="30">
        <v>0</v>
      </c>
      <c r="P115" s="30">
        <v>0</v>
      </c>
      <c r="Q115" s="73">
        <v>59.726999999999997</v>
      </c>
      <c r="R115" s="74">
        <v>522.779</v>
      </c>
      <c r="S115" s="73">
        <v>617.92600000000004</v>
      </c>
      <c r="T115" s="75">
        <v>1140.7049999999999</v>
      </c>
    </row>
    <row r="116" spans="1:20" s="5" customFormat="1" ht="11.25">
      <c r="A116" s="21">
        <v>112</v>
      </c>
      <c r="B116" s="66" t="s">
        <v>63</v>
      </c>
      <c r="C116" s="23">
        <v>86</v>
      </c>
      <c r="D116" s="33">
        <v>1449.78</v>
      </c>
      <c r="E116" s="103"/>
      <c r="F116" s="30">
        <v>532.11099999999999</v>
      </c>
      <c r="G116" s="68">
        <v>0</v>
      </c>
      <c r="H116" s="77"/>
      <c r="I116" s="69">
        <v>156.07300000000001</v>
      </c>
      <c r="J116" s="70">
        <v>12.3872</v>
      </c>
      <c r="K116" s="69">
        <v>142.74700000000001</v>
      </c>
      <c r="L116" s="68">
        <v>8.4</v>
      </c>
      <c r="M116" s="78"/>
      <c r="N116" s="72"/>
      <c r="O116" s="30">
        <v>0</v>
      </c>
      <c r="P116" s="30">
        <v>0</v>
      </c>
      <c r="Q116" s="73">
        <v>134.04</v>
      </c>
      <c r="R116" s="74">
        <v>985.75800000000004</v>
      </c>
      <c r="S116" s="73">
        <v>1386.732</v>
      </c>
      <c r="T116" s="75">
        <v>2372.4899999999998</v>
      </c>
    </row>
    <row r="117" spans="1:20" s="5" customFormat="1" ht="11.25">
      <c r="A117" s="21">
        <v>113</v>
      </c>
      <c r="B117" s="66" t="s">
        <v>63</v>
      </c>
      <c r="C117" s="23">
        <v>88</v>
      </c>
      <c r="D117" s="33">
        <v>1446.8</v>
      </c>
      <c r="E117" s="103"/>
      <c r="F117" s="30">
        <v>434.50299999999999</v>
      </c>
      <c r="G117" s="68">
        <v>0</v>
      </c>
      <c r="H117" s="77"/>
      <c r="I117" s="69">
        <v>155.75200000000001</v>
      </c>
      <c r="J117" s="70">
        <v>12.3872</v>
      </c>
      <c r="K117" s="69">
        <v>122.992</v>
      </c>
      <c r="L117" s="68">
        <v>182</v>
      </c>
      <c r="M117" s="78"/>
      <c r="N117" s="72"/>
      <c r="O117" s="30">
        <v>0</v>
      </c>
      <c r="P117" s="30">
        <v>0</v>
      </c>
      <c r="Q117" s="73">
        <v>133.76400000000001</v>
      </c>
      <c r="R117" s="74">
        <v>1041.3979999999999</v>
      </c>
      <c r="S117" s="73">
        <v>1383.8820000000001</v>
      </c>
      <c r="T117" s="75">
        <v>2425.2800000000002</v>
      </c>
    </row>
    <row r="118" spans="1:20" s="5" customFormat="1" ht="11.25">
      <c r="A118" s="21">
        <v>114</v>
      </c>
      <c r="B118" s="66" t="s">
        <v>63</v>
      </c>
      <c r="C118" s="23">
        <v>90</v>
      </c>
      <c r="D118" s="33">
        <v>636.91</v>
      </c>
      <c r="E118" s="103"/>
      <c r="F118" s="30">
        <v>286.92399999999998</v>
      </c>
      <c r="G118" s="68">
        <v>0</v>
      </c>
      <c r="H118" s="77"/>
      <c r="I118" s="69">
        <v>68.566000000000003</v>
      </c>
      <c r="J118" s="70">
        <v>4.7946999999999997</v>
      </c>
      <c r="K118" s="69">
        <v>54.143000000000001</v>
      </c>
      <c r="L118" s="68">
        <v>9.8000000000000007</v>
      </c>
      <c r="M118" s="78"/>
      <c r="N118" s="72"/>
      <c r="O118" s="30">
        <v>0</v>
      </c>
      <c r="P118" s="30">
        <v>0</v>
      </c>
      <c r="Q118" s="73">
        <v>58.887999999999998</v>
      </c>
      <c r="R118" s="74">
        <v>483.11500000000001</v>
      </c>
      <c r="S118" s="73">
        <v>609.21199999999999</v>
      </c>
      <c r="T118" s="75">
        <v>1092.327</v>
      </c>
    </row>
    <row r="119" spans="1:20" s="5" customFormat="1" ht="11.25">
      <c r="A119" s="21">
        <v>115</v>
      </c>
      <c r="B119" s="66" t="s">
        <v>63</v>
      </c>
      <c r="C119" s="23">
        <v>94</v>
      </c>
      <c r="D119" s="33">
        <v>649.16</v>
      </c>
      <c r="E119" s="103"/>
      <c r="F119" s="30">
        <v>242.24600000000001</v>
      </c>
      <c r="G119" s="68">
        <v>0</v>
      </c>
      <c r="H119" s="77"/>
      <c r="I119" s="69">
        <v>69.882000000000005</v>
      </c>
      <c r="J119" s="70">
        <v>4.7946999999999997</v>
      </c>
      <c r="K119" s="69">
        <v>55.183</v>
      </c>
      <c r="L119" s="68">
        <v>58.8</v>
      </c>
      <c r="M119" s="78"/>
      <c r="N119" s="72"/>
      <c r="O119" s="30">
        <v>0</v>
      </c>
      <c r="P119" s="30">
        <v>0</v>
      </c>
      <c r="Q119" s="73">
        <v>60.015000000000001</v>
      </c>
      <c r="R119" s="74">
        <v>490.92099999999999</v>
      </c>
      <c r="S119" s="73">
        <v>620.92899999999997</v>
      </c>
      <c r="T119" s="75">
        <v>1111.8499999999999</v>
      </c>
    </row>
    <row r="120" spans="1:20" s="5" customFormat="1" ht="11.25">
      <c r="A120" s="21">
        <v>116</v>
      </c>
      <c r="B120" s="66" t="s">
        <v>63</v>
      </c>
      <c r="C120" s="23">
        <v>96</v>
      </c>
      <c r="D120" s="33">
        <v>1439.07</v>
      </c>
      <c r="E120" s="103"/>
      <c r="F120" s="30">
        <v>400.55500000000001</v>
      </c>
      <c r="G120" s="68">
        <v>0</v>
      </c>
      <c r="H120" s="77"/>
      <c r="I120" s="69">
        <v>154.91800000000001</v>
      </c>
      <c r="J120" s="70">
        <v>12.786300000000001</v>
      </c>
      <c r="K120" s="69">
        <v>122.334</v>
      </c>
      <c r="L120" s="68">
        <v>284.2</v>
      </c>
      <c r="M120" s="78"/>
      <c r="N120" s="72"/>
      <c r="O120" s="30">
        <v>0</v>
      </c>
      <c r="P120" s="30">
        <v>0</v>
      </c>
      <c r="Q120" s="73">
        <v>133.05000000000001</v>
      </c>
      <c r="R120" s="74">
        <v>1107.8430000000001</v>
      </c>
      <c r="S120" s="73">
        <v>1376.489</v>
      </c>
      <c r="T120" s="75">
        <v>2484.3319999999999</v>
      </c>
    </row>
    <row r="121" spans="1:20" s="5" customFormat="1" ht="11.25">
      <c r="A121" s="21">
        <v>117</v>
      </c>
      <c r="B121" s="66" t="s">
        <v>64</v>
      </c>
      <c r="C121" s="23">
        <v>25</v>
      </c>
      <c r="D121" s="33">
        <v>856.8</v>
      </c>
      <c r="E121" s="103"/>
      <c r="F121" s="30">
        <v>1796.63</v>
      </c>
      <c r="G121" s="68">
        <v>0</v>
      </c>
      <c r="H121" s="77"/>
      <c r="I121" s="69">
        <v>92.236999999999995</v>
      </c>
      <c r="J121" s="70">
        <v>6.3930999999999996</v>
      </c>
      <c r="K121" s="69">
        <v>72.834999999999994</v>
      </c>
      <c r="L121" s="68">
        <v>130.19999999999999</v>
      </c>
      <c r="M121" s="78"/>
      <c r="N121" s="72"/>
      <c r="O121" s="30">
        <v>0</v>
      </c>
      <c r="P121" s="30">
        <v>0</v>
      </c>
      <c r="Q121" s="73">
        <v>79.212000000000003</v>
      </c>
      <c r="R121" s="74">
        <v>2177.5070000000001</v>
      </c>
      <c r="S121" s="73">
        <v>819.54</v>
      </c>
      <c r="T121" s="75">
        <v>2997.047</v>
      </c>
    </row>
    <row r="122" spans="1:20" s="5" customFormat="1" ht="11.25">
      <c r="A122" s="21">
        <v>118</v>
      </c>
      <c r="B122" s="66" t="s">
        <v>64</v>
      </c>
      <c r="C122" s="23">
        <v>27</v>
      </c>
      <c r="D122" s="33">
        <v>862.7</v>
      </c>
      <c r="E122" s="103"/>
      <c r="F122" s="30">
        <v>2942.0909999999999</v>
      </c>
      <c r="G122" s="68">
        <v>0</v>
      </c>
      <c r="H122" s="77"/>
      <c r="I122" s="69">
        <v>92.869</v>
      </c>
      <c r="J122" s="70">
        <v>5.9931000000000001</v>
      </c>
      <c r="K122" s="69">
        <v>73.338999999999999</v>
      </c>
      <c r="L122" s="68">
        <v>0</v>
      </c>
      <c r="M122" s="78"/>
      <c r="N122" s="72"/>
      <c r="O122" s="30">
        <v>0</v>
      </c>
      <c r="P122" s="30">
        <v>0</v>
      </c>
      <c r="Q122" s="73">
        <v>79.757000000000005</v>
      </c>
      <c r="R122" s="74">
        <v>3194.0479999999998</v>
      </c>
      <c r="S122" s="73">
        <v>825.18299999999999</v>
      </c>
      <c r="T122" s="75">
        <v>4019.2310000000002</v>
      </c>
    </row>
    <row r="123" spans="1:20" s="5" customFormat="1" ht="11.25">
      <c r="A123" s="21">
        <v>119</v>
      </c>
      <c r="B123" s="66" t="s">
        <v>64</v>
      </c>
      <c r="C123" s="23">
        <v>29</v>
      </c>
      <c r="D123" s="33">
        <v>2255.3000000000002</v>
      </c>
      <c r="E123" s="103"/>
      <c r="F123" s="30">
        <v>810.54499999999996</v>
      </c>
      <c r="G123" s="68">
        <v>0</v>
      </c>
      <c r="H123" s="77"/>
      <c r="I123" s="69">
        <v>242.78899999999999</v>
      </c>
      <c r="J123" s="70">
        <v>16.381599999999999</v>
      </c>
      <c r="K123" s="69">
        <v>191.72</v>
      </c>
      <c r="L123" s="68">
        <v>848.4</v>
      </c>
      <c r="M123" s="78"/>
      <c r="N123" s="72"/>
      <c r="O123" s="30">
        <v>0</v>
      </c>
      <c r="P123" s="30">
        <v>0</v>
      </c>
      <c r="Q123" s="73">
        <v>208.50899999999999</v>
      </c>
      <c r="R123" s="74">
        <v>2318.3449999999998</v>
      </c>
      <c r="S123" s="73">
        <v>2157.2220000000002</v>
      </c>
      <c r="T123" s="75">
        <v>4475.567</v>
      </c>
    </row>
    <row r="124" spans="1:20" s="5" customFormat="1" ht="11.25">
      <c r="A124" s="21">
        <v>120</v>
      </c>
      <c r="B124" s="66" t="s">
        <v>64</v>
      </c>
      <c r="C124" s="23">
        <v>35</v>
      </c>
      <c r="D124" s="33">
        <v>769.6</v>
      </c>
      <c r="E124" s="103"/>
      <c r="F124" s="30">
        <v>1715.596</v>
      </c>
      <c r="G124" s="68">
        <v>0</v>
      </c>
      <c r="H124" s="77"/>
      <c r="I124" s="69">
        <v>82.849000000000004</v>
      </c>
      <c r="J124" s="70">
        <v>6.3930999999999996</v>
      </c>
      <c r="K124" s="69">
        <v>65.426000000000002</v>
      </c>
      <c r="L124" s="68">
        <v>110.6</v>
      </c>
      <c r="M124" s="78"/>
      <c r="N124" s="72"/>
      <c r="O124" s="30">
        <v>0</v>
      </c>
      <c r="P124" s="30">
        <v>0</v>
      </c>
      <c r="Q124" s="73">
        <v>71.155000000000001</v>
      </c>
      <c r="R124" s="74">
        <v>2052.018</v>
      </c>
      <c r="S124" s="73">
        <v>736.13199999999995</v>
      </c>
      <c r="T124" s="75">
        <v>2788.15</v>
      </c>
    </row>
    <row r="125" spans="1:20" s="5" customFormat="1" ht="11.25">
      <c r="A125" s="21">
        <v>121</v>
      </c>
      <c r="B125" s="66" t="s">
        <v>64</v>
      </c>
      <c r="C125" s="23" t="s">
        <v>65</v>
      </c>
      <c r="D125" s="33">
        <v>787.9</v>
      </c>
      <c r="E125" s="103"/>
      <c r="F125" s="30">
        <v>2142.7330000000002</v>
      </c>
      <c r="G125" s="68">
        <v>0</v>
      </c>
      <c r="H125" s="77"/>
      <c r="I125" s="69">
        <v>84.817999999999998</v>
      </c>
      <c r="J125" s="70">
        <v>5.5940000000000003</v>
      </c>
      <c r="K125" s="69">
        <v>66.975999999999999</v>
      </c>
      <c r="L125" s="68">
        <v>110.6</v>
      </c>
      <c r="M125" s="78"/>
      <c r="N125" s="72"/>
      <c r="O125" s="30">
        <v>0</v>
      </c>
      <c r="P125" s="30">
        <v>0</v>
      </c>
      <c r="Q125" s="73">
        <v>72.846999999999994</v>
      </c>
      <c r="R125" s="74">
        <v>2483.5680000000002</v>
      </c>
      <c r="S125" s="73">
        <v>753.63599999999997</v>
      </c>
      <c r="T125" s="75">
        <v>3237.2040000000002</v>
      </c>
    </row>
    <row r="126" spans="1:20" s="5" customFormat="1" ht="11.25">
      <c r="A126" s="21">
        <v>122</v>
      </c>
      <c r="B126" s="66" t="s">
        <v>66</v>
      </c>
      <c r="C126" s="23">
        <v>25</v>
      </c>
      <c r="D126" s="33">
        <v>195.8</v>
      </c>
      <c r="E126" s="103"/>
      <c r="F126" s="30">
        <v>86.447999999999993</v>
      </c>
      <c r="G126" s="68">
        <v>0</v>
      </c>
      <c r="H126" s="77"/>
      <c r="I126" s="69">
        <v>0</v>
      </c>
      <c r="J126" s="70">
        <v>0</v>
      </c>
      <c r="K126" s="69">
        <v>16.645</v>
      </c>
      <c r="L126" s="68">
        <v>0</v>
      </c>
      <c r="M126" s="78"/>
      <c r="N126" s="72"/>
      <c r="O126" s="30">
        <v>0</v>
      </c>
      <c r="P126" s="30">
        <v>0</v>
      </c>
      <c r="Q126" s="73">
        <v>18.100000000000001</v>
      </c>
      <c r="R126" s="74">
        <v>121.193</v>
      </c>
      <c r="S126" s="73">
        <v>187.285</v>
      </c>
      <c r="T126" s="75">
        <v>308.47800000000001</v>
      </c>
    </row>
    <row r="127" spans="1:20" s="5" customFormat="1" ht="11.25">
      <c r="A127" s="21">
        <v>123</v>
      </c>
      <c r="B127" s="66" t="s">
        <v>67</v>
      </c>
      <c r="C127" s="23">
        <v>19</v>
      </c>
      <c r="D127" s="33">
        <v>498.6</v>
      </c>
      <c r="E127" s="103"/>
      <c r="F127" s="30">
        <v>94.483000000000004</v>
      </c>
      <c r="G127" s="68">
        <v>0</v>
      </c>
      <c r="H127" s="77"/>
      <c r="I127" s="69">
        <v>0</v>
      </c>
      <c r="J127" s="70">
        <v>3.9944000000000002</v>
      </c>
      <c r="K127" s="69">
        <v>42.384</v>
      </c>
      <c r="L127" s="68">
        <v>0</v>
      </c>
      <c r="M127" s="78"/>
      <c r="N127" s="72"/>
      <c r="O127" s="30">
        <v>0</v>
      </c>
      <c r="P127" s="30">
        <v>0</v>
      </c>
      <c r="Q127" s="73">
        <v>46.1</v>
      </c>
      <c r="R127" s="74">
        <v>186.96100000000001</v>
      </c>
      <c r="S127" s="73">
        <v>476.91699999999997</v>
      </c>
      <c r="T127" s="75">
        <v>663.87800000000004</v>
      </c>
    </row>
    <row r="128" spans="1:20" s="5" customFormat="1" ht="12" customHeight="1">
      <c r="A128" s="21">
        <v>124</v>
      </c>
      <c r="B128" s="66" t="s">
        <v>67</v>
      </c>
      <c r="C128" s="23">
        <v>23</v>
      </c>
      <c r="D128" s="33">
        <v>2240</v>
      </c>
      <c r="E128" s="103"/>
      <c r="F128" s="30">
        <v>597.44100000000003</v>
      </c>
      <c r="G128" s="68">
        <v>0</v>
      </c>
      <c r="H128" s="77"/>
      <c r="I128" s="69">
        <v>241.14400000000001</v>
      </c>
      <c r="J128" s="70">
        <v>15.9825</v>
      </c>
      <c r="K128" s="69">
        <v>190.42400000000001</v>
      </c>
      <c r="L128" s="68">
        <v>23.8</v>
      </c>
      <c r="M128" s="78"/>
      <c r="N128" s="72"/>
      <c r="O128" s="30">
        <v>0</v>
      </c>
      <c r="P128" s="30">
        <v>0</v>
      </c>
      <c r="Q128" s="73">
        <v>207.09299999999999</v>
      </c>
      <c r="R128" s="74">
        <v>1275.884</v>
      </c>
      <c r="S128" s="73">
        <v>2142.5880000000002</v>
      </c>
      <c r="T128" s="75">
        <v>3418.471</v>
      </c>
    </row>
    <row r="129" spans="1:20" s="5" customFormat="1" ht="12" customHeight="1">
      <c r="A129" s="21">
        <v>125</v>
      </c>
      <c r="B129" s="66" t="s">
        <v>67</v>
      </c>
      <c r="C129" s="23">
        <v>51</v>
      </c>
      <c r="D129" s="33">
        <v>1764.1</v>
      </c>
      <c r="E129" s="103"/>
      <c r="F129" s="30">
        <v>548.21799999999996</v>
      </c>
      <c r="G129" s="68">
        <v>0</v>
      </c>
      <c r="H129" s="77"/>
      <c r="I129" s="69">
        <v>202.82900000000001</v>
      </c>
      <c r="J129" s="70">
        <v>15.9825</v>
      </c>
      <c r="K129" s="69">
        <v>149.96600000000001</v>
      </c>
      <c r="L129" s="68">
        <v>0</v>
      </c>
      <c r="M129" s="78"/>
      <c r="N129" s="72"/>
      <c r="O129" s="30">
        <v>0</v>
      </c>
      <c r="P129" s="30">
        <v>0</v>
      </c>
      <c r="Q129" s="73">
        <v>174.19399999999999</v>
      </c>
      <c r="R129" s="74">
        <v>1091.19</v>
      </c>
      <c r="S129" s="73">
        <v>1802.165</v>
      </c>
      <c r="T129" s="75">
        <v>2893.355</v>
      </c>
    </row>
    <row r="130" spans="1:20" ht="12" customHeight="1">
      <c r="A130" s="21">
        <v>126</v>
      </c>
      <c r="B130" s="66" t="s">
        <v>67</v>
      </c>
      <c r="C130" s="23" t="s">
        <v>53</v>
      </c>
      <c r="D130" s="33">
        <v>2936.2</v>
      </c>
      <c r="E130" s="103"/>
      <c r="F130" s="30">
        <v>968.577</v>
      </c>
      <c r="G130" s="68">
        <v>0</v>
      </c>
      <c r="H130" s="77"/>
      <c r="I130" s="69">
        <v>316.09199999999998</v>
      </c>
      <c r="J130" s="70">
        <v>19.9787</v>
      </c>
      <c r="K130" s="69">
        <v>249.608</v>
      </c>
      <c r="L130" s="68">
        <v>919.8</v>
      </c>
      <c r="M130" s="78"/>
      <c r="N130" s="72"/>
      <c r="O130" s="30">
        <v>0</v>
      </c>
      <c r="P130" s="30">
        <v>0</v>
      </c>
      <c r="Q130" s="73">
        <v>271.46300000000002</v>
      </c>
      <c r="R130" s="74">
        <v>2745.5189999999998</v>
      </c>
      <c r="S130" s="73">
        <v>2808.5120000000002</v>
      </c>
      <c r="T130" s="75">
        <v>5554.03</v>
      </c>
    </row>
    <row r="131" spans="1:20" ht="12" customHeight="1">
      <c r="A131" s="21">
        <v>127</v>
      </c>
      <c r="B131" s="66" t="s">
        <v>67</v>
      </c>
      <c r="C131" s="23">
        <v>53</v>
      </c>
      <c r="D131" s="33">
        <v>1751.25</v>
      </c>
      <c r="E131" s="103"/>
      <c r="F131" s="30">
        <v>876.35799999999995</v>
      </c>
      <c r="G131" s="68">
        <v>0</v>
      </c>
      <c r="H131" s="77"/>
      <c r="I131" s="69">
        <v>188.52600000000001</v>
      </c>
      <c r="J131" s="70">
        <v>15.9825</v>
      </c>
      <c r="K131" s="69">
        <v>148.87200000000001</v>
      </c>
      <c r="L131" s="68">
        <v>0</v>
      </c>
      <c r="M131" s="78"/>
      <c r="N131" s="72"/>
      <c r="O131" s="30">
        <v>0</v>
      </c>
      <c r="P131" s="30">
        <v>0</v>
      </c>
      <c r="Q131" s="73">
        <v>161.90899999999999</v>
      </c>
      <c r="R131" s="74">
        <v>1391.6469999999999</v>
      </c>
      <c r="S131" s="73">
        <v>1675.0920000000001</v>
      </c>
      <c r="T131" s="75">
        <v>3066.739</v>
      </c>
    </row>
    <row r="132" spans="1:20" ht="12" customHeight="1">
      <c r="A132" s="83">
        <v>128</v>
      </c>
      <c r="B132" s="84" t="s">
        <v>68</v>
      </c>
      <c r="C132" s="85" t="s">
        <v>69</v>
      </c>
      <c r="D132" s="86">
        <v>3321.4</v>
      </c>
      <c r="E132" s="104"/>
      <c r="F132" s="88">
        <v>1057.4010000000001</v>
      </c>
      <c r="G132" s="89">
        <v>0</v>
      </c>
      <c r="H132" s="99">
        <v>147.38069999999999</v>
      </c>
      <c r="I132" s="69">
        <v>357.61099999999999</v>
      </c>
      <c r="J132" s="70">
        <v>25.5717</v>
      </c>
      <c r="K132" s="69">
        <v>353.85399999999998</v>
      </c>
      <c r="L132" s="68">
        <v>737.8</v>
      </c>
      <c r="M132" s="105">
        <v>791</v>
      </c>
      <c r="N132" s="106">
        <v>3966.91</v>
      </c>
      <c r="O132" s="30">
        <v>0</v>
      </c>
      <c r="P132" s="30">
        <v>0</v>
      </c>
      <c r="Q132" s="73">
        <v>307.07499999999999</v>
      </c>
      <c r="R132" s="93">
        <v>7744.6040000000003</v>
      </c>
      <c r="S132" s="73">
        <v>3176.9609999999998</v>
      </c>
      <c r="T132" s="75">
        <v>10921.564</v>
      </c>
    </row>
    <row r="133" spans="1:20" ht="12" customHeight="1">
      <c r="A133" s="83">
        <v>129</v>
      </c>
      <c r="B133" s="84" t="s">
        <v>70</v>
      </c>
      <c r="C133" s="85" t="s">
        <v>69</v>
      </c>
      <c r="D133" s="86">
        <v>392.9</v>
      </c>
      <c r="E133" s="104"/>
      <c r="F133" s="88">
        <v>125.033</v>
      </c>
      <c r="G133" s="89">
        <v>0</v>
      </c>
      <c r="H133" s="99">
        <v>16.920000000000002</v>
      </c>
      <c r="I133" s="69">
        <v>42.295000000000002</v>
      </c>
      <c r="J133" s="70">
        <v>3.1960999999999999</v>
      </c>
      <c r="K133" s="69">
        <v>46.76</v>
      </c>
      <c r="L133" s="68">
        <v>88.2</v>
      </c>
      <c r="M133" s="105"/>
      <c r="N133" s="101"/>
      <c r="O133" s="30">
        <v>0</v>
      </c>
      <c r="P133" s="30">
        <v>0</v>
      </c>
      <c r="Q133" s="73">
        <v>36.715000000000003</v>
      </c>
      <c r="R133" s="93">
        <v>359.11900000000003</v>
      </c>
      <c r="S133" s="73">
        <v>379.83100000000002</v>
      </c>
      <c r="T133" s="75">
        <v>738.95100000000002</v>
      </c>
    </row>
    <row r="134" spans="1:20">
      <c r="A134" s="21">
        <v>130</v>
      </c>
      <c r="B134" s="66" t="s">
        <v>67</v>
      </c>
      <c r="C134" s="23" t="s">
        <v>71</v>
      </c>
      <c r="D134" s="33">
        <v>2191.8000000000002</v>
      </c>
      <c r="E134" s="103"/>
      <c r="F134" s="30">
        <v>1225.431</v>
      </c>
      <c r="G134" s="68">
        <v>0</v>
      </c>
      <c r="H134" s="77"/>
      <c r="I134" s="69">
        <v>235.95</v>
      </c>
      <c r="J134" s="70">
        <v>15.9825</v>
      </c>
      <c r="K134" s="69">
        <v>186.32300000000001</v>
      </c>
      <c r="L134" s="68">
        <v>51.8</v>
      </c>
      <c r="M134" s="107"/>
      <c r="N134" s="72"/>
      <c r="O134" s="30">
        <v>0</v>
      </c>
      <c r="P134" s="30">
        <v>0</v>
      </c>
      <c r="Q134" s="73">
        <v>202.63900000000001</v>
      </c>
      <c r="R134" s="74">
        <v>1918.125</v>
      </c>
      <c r="S134" s="73">
        <v>2096.4839999999999</v>
      </c>
      <c r="T134" s="75">
        <v>4014.6089999999999</v>
      </c>
    </row>
    <row r="135" spans="1:20">
      <c r="A135" s="83">
        <v>131</v>
      </c>
      <c r="B135" s="84" t="s">
        <v>72</v>
      </c>
      <c r="C135" s="85" t="s">
        <v>73</v>
      </c>
      <c r="D135" s="86">
        <v>3273.4</v>
      </c>
      <c r="E135" s="104"/>
      <c r="F135" s="88">
        <v>644.96299999999997</v>
      </c>
      <c r="G135" s="89">
        <v>0</v>
      </c>
      <c r="H135" s="99">
        <v>199.8134</v>
      </c>
      <c r="I135" s="69">
        <v>352.38900000000001</v>
      </c>
      <c r="J135" s="70">
        <v>25.5717</v>
      </c>
      <c r="K135" s="69">
        <v>278.27300000000002</v>
      </c>
      <c r="L135" s="68">
        <v>54.6</v>
      </c>
      <c r="M135" s="105">
        <v>1026.2</v>
      </c>
      <c r="N135" s="106">
        <v>3909.59</v>
      </c>
      <c r="O135" s="30">
        <v>0</v>
      </c>
      <c r="P135" s="30">
        <v>0</v>
      </c>
      <c r="Q135" s="73">
        <v>302.63900000000001</v>
      </c>
      <c r="R135" s="93">
        <v>6794.0389999999998</v>
      </c>
      <c r="S135" s="73">
        <v>3131.047</v>
      </c>
      <c r="T135" s="75">
        <v>9925.0859999999993</v>
      </c>
    </row>
    <row r="136" spans="1:20" ht="12.75" customHeight="1">
      <c r="A136" s="83">
        <v>132</v>
      </c>
      <c r="B136" s="84" t="s">
        <v>74</v>
      </c>
      <c r="C136" s="85" t="s">
        <v>73</v>
      </c>
      <c r="D136" s="86">
        <v>392.1</v>
      </c>
      <c r="E136" s="104"/>
      <c r="F136" s="88">
        <v>77.171000000000006</v>
      </c>
      <c r="G136" s="89">
        <v>0</v>
      </c>
      <c r="H136" s="99">
        <v>23.913599999999999</v>
      </c>
      <c r="I136" s="69">
        <v>42.212000000000003</v>
      </c>
      <c r="J136" s="70">
        <v>3.1960999999999999</v>
      </c>
      <c r="K136" s="69">
        <v>33.33</v>
      </c>
      <c r="L136" s="68">
        <v>7</v>
      </c>
      <c r="M136" s="94"/>
      <c r="N136" s="101"/>
      <c r="O136" s="30">
        <v>0</v>
      </c>
      <c r="P136" s="30">
        <v>0</v>
      </c>
      <c r="Q136" s="73">
        <v>36.25</v>
      </c>
      <c r="R136" s="93">
        <v>223.07300000000001</v>
      </c>
      <c r="S136" s="73">
        <v>375.04899999999998</v>
      </c>
      <c r="T136" s="75">
        <v>598.12199999999996</v>
      </c>
    </row>
    <row r="137" spans="1:20">
      <c r="A137" s="21">
        <v>133</v>
      </c>
      <c r="B137" s="66" t="s">
        <v>67</v>
      </c>
      <c r="C137" s="23">
        <v>57</v>
      </c>
      <c r="D137" s="33">
        <v>566.6</v>
      </c>
      <c r="E137" s="103"/>
      <c r="F137" s="30">
        <v>97.31</v>
      </c>
      <c r="G137" s="68">
        <v>0</v>
      </c>
      <c r="H137" s="77"/>
      <c r="I137" s="69">
        <v>0</v>
      </c>
      <c r="J137" s="70">
        <v>5.9931000000000001</v>
      </c>
      <c r="K137" s="69">
        <v>48.17</v>
      </c>
      <c r="L137" s="68">
        <v>0</v>
      </c>
      <c r="M137" s="78"/>
      <c r="N137" s="72"/>
      <c r="O137" s="30">
        <v>0</v>
      </c>
      <c r="P137" s="30">
        <v>0</v>
      </c>
      <c r="Q137" s="73">
        <v>52.384</v>
      </c>
      <c r="R137" s="74">
        <v>203.857</v>
      </c>
      <c r="S137" s="73">
        <v>541.96</v>
      </c>
      <c r="T137" s="75">
        <v>745.81700000000001</v>
      </c>
    </row>
    <row r="138" spans="1:20">
      <c r="A138" s="21">
        <v>134</v>
      </c>
      <c r="B138" s="66" t="s">
        <v>67</v>
      </c>
      <c r="C138" s="23">
        <v>59</v>
      </c>
      <c r="D138" s="33">
        <v>535.29999999999995</v>
      </c>
      <c r="E138" s="103"/>
      <c r="F138" s="30">
        <v>154.73599999999999</v>
      </c>
      <c r="G138" s="68">
        <v>0</v>
      </c>
      <c r="H138" s="77"/>
      <c r="I138" s="69">
        <v>0</v>
      </c>
      <c r="J138" s="70">
        <v>6.3930999999999996</v>
      </c>
      <c r="K138" s="69">
        <v>45.505000000000003</v>
      </c>
      <c r="L138" s="68">
        <v>49</v>
      </c>
      <c r="M138" s="78"/>
      <c r="N138" s="72"/>
      <c r="O138" s="30">
        <v>0</v>
      </c>
      <c r="P138" s="30">
        <v>0</v>
      </c>
      <c r="Q138" s="73">
        <v>49.49</v>
      </c>
      <c r="R138" s="74">
        <v>305.125</v>
      </c>
      <c r="S138" s="73">
        <v>512.02099999999996</v>
      </c>
      <c r="T138" s="75">
        <v>817.14599999999996</v>
      </c>
    </row>
    <row r="139" spans="1:20">
      <c r="A139" s="21">
        <v>135</v>
      </c>
      <c r="B139" s="66" t="s">
        <v>67</v>
      </c>
      <c r="C139" s="23">
        <v>61</v>
      </c>
      <c r="D139" s="33">
        <v>540.5</v>
      </c>
      <c r="E139" s="103"/>
      <c r="F139" s="30">
        <v>270.14999999999998</v>
      </c>
      <c r="G139" s="68">
        <v>0</v>
      </c>
      <c r="H139" s="77"/>
      <c r="I139" s="69">
        <v>58.185000000000002</v>
      </c>
      <c r="J139" s="70">
        <v>6.3930999999999996</v>
      </c>
      <c r="K139" s="69">
        <v>45.948</v>
      </c>
      <c r="L139" s="68">
        <v>54.6</v>
      </c>
      <c r="M139" s="78"/>
      <c r="N139" s="72"/>
      <c r="O139" s="30">
        <v>0</v>
      </c>
      <c r="P139" s="30">
        <v>0</v>
      </c>
      <c r="Q139" s="73">
        <v>49.972000000000001</v>
      </c>
      <c r="R139" s="74">
        <v>485.24799999999999</v>
      </c>
      <c r="S139" s="73">
        <v>516.995</v>
      </c>
      <c r="T139" s="75">
        <v>1002.2430000000001</v>
      </c>
    </row>
    <row r="140" spans="1:20">
      <c r="A140" s="21">
        <v>136</v>
      </c>
      <c r="B140" s="66" t="s">
        <v>75</v>
      </c>
      <c r="C140" s="23">
        <v>4</v>
      </c>
      <c r="D140" s="33">
        <v>1159.3</v>
      </c>
      <c r="E140" s="103"/>
      <c r="F140" s="30">
        <v>555.57500000000005</v>
      </c>
      <c r="G140" s="68">
        <v>0</v>
      </c>
      <c r="H140" s="77"/>
      <c r="I140" s="69">
        <v>124.779</v>
      </c>
      <c r="J140" s="70">
        <v>9.5891999999999999</v>
      </c>
      <c r="K140" s="69">
        <v>98.555000000000007</v>
      </c>
      <c r="L140" s="68">
        <v>138.6</v>
      </c>
      <c r="M140" s="78"/>
      <c r="N140" s="72"/>
      <c r="O140" s="30">
        <v>0</v>
      </c>
      <c r="P140" s="30">
        <v>0</v>
      </c>
      <c r="Q140" s="73">
        <v>107.181</v>
      </c>
      <c r="R140" s="74">
        <v>1034.278</v>
      </c>
      <c r="S140" s="73">
        <v>1108.885</v>
      </c>
      <c r="T140" s="75">
        <v>2143.163</v>
      </c>
    </row>
    <row r="141" spans="1:20">
      <c r="A141" s="21">
        <v>137</v>
      </c>
      <c r="B141" s="66" t="s">
        <v>75</v>
      </c>
      <c r="C141" s="23">
        <v>6</v>
      </c>
      <c r="D141" s="33">
        <v>363.8</v>
      </c>
      <c r="E141" s="103"/>
      <c r="F141" s="30">
        <v>159.489</v>
      </c>
      <c r="G141" s="68">
        <v>0</v>
      </c>
      <c r="H141" s="77"/>
      <c r="I141" s="69">
        <v>39.162999999999997</v>
      </c>
      <c r="J141" s="70">
        <v>3.1960999999999999</v>
      </c>
      <c r="K141" s="69">
        <v>30.927</v>
      </c>
      <c r="L141" s="68">
        <v>0</v>
      </c>
      <c r="M141" s="78"/>
      <c r="N141" s="72"/>
      <c r="O141" s="30">
        <v>0</v>
      </c>
      <c r="P141" s="30">
        <v>0</v>
      </c>
      <c r="Q141" s="73">
        <v>33.633000000000003</v>
      </c>
      <c r="R141" s="74">
        <v>266.40800000000002</v>
      </c>
      <c r="S141" s="73">
        <v>347.97899999999998</v>
      </c>
      <c r="T141" s="75">
        <v>614.38699999999994</v>
      </c>
    </row>
    <row r="142" spans="1:20">
      <c r="A142" s="21">
        <v>138</v>
      </c>
      <c r="B142" s="66" t="s">
        <v>76</v>
      </c>
      <c r="C142" s="23">
        <v>13</v>
      </c>
      <c r="D142" s="33">
        <v>2014.8</v>
      </c>
      <c r="E142" s="103"/>
      <c r="F142" s="30">
        <v>2071.1030000000001</v>
      </c>
      <c r="G142" s="68">
        <v>0</v>
      </c>
      <c r="H142" s="77"/>
      <c r="I142" s="69">
        <v>216.898</v>
      </c>
      <c r="J142" s="70">
        <v>13.9848</v>
      </c>
      <c r="K142" s="69">
        <v>171.27600000000001</v>
      </c>
      <c r="L142" s="68">
        <v>130.19999999999999</v>
      </c>
      <c r="M142" s="78"/>
      <c r="N142" s="72"/>
      <c r="O142" s="30">
        <v>0</v>
      </c>
      <c r="P142" s="30">
        <v>0</v>
      </c>
      <c r="Q142" s="73">
        <v>186.273</v>
      </c>
      <c r="R142" s="74">
        <v>2789.7339999999999</v>
      </c>
      <c r="S142" s="73">
        <v>1927.181</v>
      </c>
      <c r="T142" s="75">
        <v>4716.9160000000002</v>
      </c>
    </row>
    <row r="143" spans="1:20">
      <c r="A143" s="21">
        <v>139</v>
      </c>
      <c r="B143" s="66" t="s">
        <v>77</v>
      </c>
      <c r="C143" s="23">
        <v>9</v>
      </c>
      <c r="D143" s="33">
        <v>599.5</v>
      </c>
      <c r="E143" s="103"/>
      <c r="F143" s="30">
        <v>247.80099999999999</v>
      </c>
      <c r="G143" s="68">
        <v>0</v>
      </c>
      <c r="H143" s="77"/>
      <c r="I143" s="69">
        <v>64.537000000000006</v>
      </c>
      <c r="J143" s="70">
        <v>6.3930999999999996</v>
      </c>
      <c r="K143" s="69">
        <v>50.962000000000003</v>
      </c>
      <c r="L143" s="68">
        <v>0</v>
      </c>
      <c r="M143" s="78"/>
      <c r="N143" s="72"/>
      <c r="O143" s="30">
        <v>0</v>
      </c>
      <c r="P143" s="30">
        <v>0</v>
      </c>
      <c r="Q143" s="73">
        <v>55.421999999999997</v>
      </c>
      <c r="R143" s="74">
        <v>425.11599999999999</v>
      </c>
      <c r="S143" s="73">
        <v>573.42899999999997</v>
      </c>
      <c r="T143" s="75">
        <v>998.54399999999998</v>
      </c>
    </row>
    <row r="144" spans="1:20">
      <c r="A144" s="21"/>
      <c r="B144" s="47"/>
      <c r="C144" s="47"/>
      <c r="D144" s="48">
        <f>SUM(D5:D143)</f>
        <v>218078.61999999991</v>
      </c>
      <c r="E144" s="108">
        <f>SUM(E5:E143)</f>
        <v>4759.0300000000007</v>
      </c>
      <c r="F144" s="108">
        <f t="shared" ref="F144:S144" si="0">SUM(F5:F143)</f>
        <v>102386.51500000001</v>
      </c>
      <c r="G144" s="108">
        <f t="shared" si="0"/>
        <v>226.143</v>
      </c>
      <c r="H144" s="108">
        <f t="shared" si="0"/>
        <v>4543.1702999999998</v>
      </c>
      <c r="I144" s="108">
        <f t="shared" si="0"/>
        <v>33608.013000000014</v>
      </c>
      <c r="J144" s="108">
        <f t="shared" si="0"/>
        <v>2593.1666000000009</v>
      </c>
      <c r="K144" s="108">
        <f t="shared" si="0"/>
        <v>24313.037999999986</v>
      </c>
      <c r="L144" s="108">
        <f t="shared" si="0"/>
        <v>25348.399999999991</v>
      </c>
      <c r="M144" s="108">
        <f t="shared" si="0"/>
        <v>10346</v>
      </c>
      <c r="N144" s="108">
        <f t="shared" si="0"/>
        <v>44000.099999999991</v>
      </c>
      <c r="O144" s="108">
        <f t="shared" si="0"/>
        <v>2475</v>
      </c>
      <c r="P144" s="108">
        <f t="shared" si="0"/>
        <v>5263.3309999999983</v>
      </c>
      <c r="Q144" s="108">
        <f t="shared" si="0"/>
        <v>20811.448999999997</v>
      </c>
      <c r="R144" s="109">
        <f t="shared" si="0"/>
        <v>275914.30299999984</v>
      </c>
      <c r="S144" s="108">
        <f t="shared" si="0"/>
        <v>215312.99400000004</v>
      </c>
      <c r="T144" s="110">
        <f>SUM(T5:T143)</f>
        <v>491227.28200000012</v>
      </c>
    </row>
    <row r="145" spans="1:23">
      <c r="J145" s="111"/>
      <c r="K145" s="111"/>
      <c r="O145" s="112"/>
      <c r="P145" s="112"/>
      <c r="Q145" s="112"/>
      <c r="R145" s="112"/>
      <c r="S145" s="113"/>
      <c r="T145" s="113"/>
      <c r="U145" s="2"/>
      <c r="V145" s="2"/>
      <c r="W145" s="2"/>
    </row>
    <row r="146" spans="1:23">
      <c r="A146" s="56"/>
      <c r="B146" s="56"/>
      <c r="C146" s="56"/>
      <c r="D146" s="114">
        <f>D144+E144</f>
        <v>222837.64999999991</v>
      </c>
      <c r="E146" s="56"/>
      <c r="F146" s="56"/>
      <c r="O146" s="112"/>
      <c r="P146" s="112"/>
      <c r="Q146" s="112"/>
      <c r="R146" s="112"/>
      <c r="T146" s="5"/>
      <c r="U146" s="2"/>
      <c r="V146" s="2"/>
      <c r="W146" s="2"/>
    </row>
    <row r="147" spans="1:23">
      <c r="O147" s="112"/>
      <c r="P147" s="112"/>
      <c r="Q147" s="112"/>
      <c r="R147" s="112"/>
      <c r="T147" s="5"/>
      <c r="U147" s="2"/>
      <c r="V147" s="2"/>
      <c r="W147" s="2"/>
    </row>
  </sheetData>
  <mergeCells count="15">
    <mergeCell ref="J1:M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P2"/>
    <mergeCell ref="Q2:Q3"/>
    <mergeCell ref="R2:R3"/>
    <mergeCell ref="S2:S3"/>
    <mergeCell ref="T2:T3"/>
  </mergeCells>
  <pageMargins left="0.11811023622047245" right="0.19685039370078741" top="0.35433070866141736" bottom="0.35433070866141736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розрахунки -липень </vt:lpstr>
      <vt:lpstr>зведен (07)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Дом</cp:lastModifiedBy>
  <dcterms:created xsi:type="dcterms:W3CDTF">2020-03-02T12:05:26Z</dcterms:created>
  <dcterms:modified xsi:type="dcterms:W3CDTF">2020-03-24T17:59:09Z</dcterms:modified>
</cp:coreProperties>
</file>