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44" i="1"/>
  <c r="O144"/>
  <c r="M144"/>
  <c r="L144"/>
  <c r="H144"/>
  <c r="G144"/>
  <c r="E144"/>
  <c r="D144"/>
  <c r="D146" s="1"/>
  <c r="Q143"/>
  <c r="K143"/>
  <c r="J143"/>
  <c r="I143"/>
  <c r="R143" s="1"/>
  <c r="U143" s="1"/>
  <c r="T142"/>
  <c r="S142"/>
  <c r="Q142"/>
  <c r="J142"/>
  <c r="R142" s="1"/>
  <c r="U142" s="1"/>
  <c r="F142"/>
  <c r="T141"/>
  <c r="S141"/>
  <c r="Q141"/>
  <c r="K141"/>
  <c r="J141"/>
  <c r="I141"/>
  <c r="F141"/>
  <c r="R141" s="1"/>
  <c r="U141" s="1"/>
  <c r="T140"/>
  <c r="S140"/>
  <c r="K140"/>
  <c r="J140"/>
  <c r="I140"/>
  <c r="F140"/>
  <c r="R140" s="1"/>
  <c r="U140" s="1"/>
  <c r="T139"/>
  <c r="S139"/>
  <c r="Q139"/>
  <c r="K139"/>
  <c r="J139"/>
  <c r="I139"/>
  <c r="R139" s="1"/>
  <c r="U139" s="1"/>
  <c r="F139"/>
  <c r="T138"/>
  <c r="S138"/>
  <c r="Q138"/>
  <c r="K138"/>
  <c r="J138"/>
  <c r="I138"/>
  <c r="F138"/>
  <c r="R138" s="1"/>
  <c r="U138" s="1"/>
  <c r="T137"/>
  <c r="S137"/>
  <c r="Q137"/>
  <c r="K137"/>
  <c r="J137"/>
  <c r="I137"/>
  <c r="R137" s="1"/>
  <c r="U137" s="1"/>
  <c r="F137"/>
  <c r="T136"/>
  <c r="S136"/>
  <c r="Q136"/>
  <c r="K136"/>
  <c r="J136"/>
  <c r="I136"/>
  <c r="F136"/>
  <c r="R136" s="1"/>
  <c r="U136" s="1"/>
  <c r="T135"/>
  <c r="S135"/>
  <c r="Q135"/>
  <c r="K135"/>
  <c r="I135"/>
  <c r="F135"/>
  <c r="R135" s="1"/>
  <c r="U135" s="1"/>
  <c r="T134"/>
  <c r="S134"/>
  <c r="Q134"/>
  <c r="K134"/>
  <c r="R134" s="1"/>
  <c r="U134" s="1"/>
  <c r="F134"/>
  <c r="T133"/>
  <c r="S133"/>
  <c r="Q133"/>
  <c r="K133"/>
  <c r="J133"/>
  <c r="I133"/>
  <c r="F133"/>
  <c r="R133" s="1"/>
  <c r="U133" s="1"/>
  <c r="T132"/>
  <c r="S132"/>
  <c r="Q132"/>
  <c r="K132"/>
  <c r="I132"/>
  <c r="F132"/>
  <c r="R132" s="1"/>
  <c r="U132" s="1"/>
  <c r="T131"/>
  <c r="S131"/>
  <c r="Q131"/>
  <c r="K131"/>
  <c r="I131"/>
  <c r="F131"/>
  <c r="R131" s="1"/>
  <c r="U131" s="1"/>
  <c r="T130"/>
  <c r="S130"/>
  <c r="Q130"/>
  <c r="K130"/>
  <c r="I130"/>
  <c r="F130"/>
  <c r="R130" s="1"/>
  <c r="U130" s="1"/>
  <c r="T129"/>
  <c r="S129"/>
  <c r="Q129"/>
  <c r="K129"/>
  <c r="J129"/>
  <c r="I129"/>
  <c r="R129" s="1"/>
  <c r="U129" s="1"/>
  <c r="F129"/>
  <c r="T128"/>
  <c r="S128"/>
  <c r="Q128"/>
  <c r="K128"/>
  <c r="J128"/>
  <c r="I128"/>
  <c r="F128"/>
  <c r="R128" s="1"/>
  <c r="U128" s="1"/>
  <c r="T127"/>
  <c r="S127"/>
  <c r="Q127"/>
  <c r="K127"/>
  <c r="J127"/>
  <c r="I127"/>
  <c r="R127" s="1"/>
  <c r="U127" s="1"/>
  <c r="F127"/>
  <c r="T126"/>
  <c r="S126"/>
  <c r="Q126"/>
  <c r="K126"/>
  <c r="J126"/>
  <c r="I126"/>
  <c r="F126"/>
  <c r="R126" s="1"/>
  <c r="U126" s="1"/>
  <c r="T125"/>
  <c r="S125"/>
  <c r="Q125"/>
  <c r="K125"/>
  <c r="J125"/>
  <c r="I125"/>
  <c r="R125" s="1"/>
  <c r="U125" s="1"/>
  <c r="F125"/>
  <c r="T124"/>
  <c r="S124"/>
  <c r="Q124"/>
  <c r="K124"/>
  <c r="I124"/>
  <c r="F124"/>
  <c r="R124" s="1"/>
  <c r="U124" s="1"/>
  <c r="T123"/>
  <c r="S123"/>
  <c r="Q123"/>
  <c r="K123"/>
  <c r="F123"/>
  <c r="R123" s="1"/>
  <c r="U123" s="1"/>
  <c r="T122"/>
  <c r="S122"/>
  <c r="Q122"/>
  <c r="K122"/>
  <c r="R122" s="1"/>
  <c r="U122" s="1"/>
  <c r="F122"/>
  <c r="T121"/>
  <c r="S121"/>
  <c r="Q121"/>
  <c r="K121"/>
  <c r="J121"/>
  <c r="I121"/>
  <c r="F121"/>
  <c r="R121" s="1"/>
  <c r="U121" s="1"/>
  <c r="T120"/>
  <c r="S120"/>
  <c r="Q120"/>
  <c r="K120"/>
  <c r="J120"/>
  <c r="I120"/>
  <c r="R120" s="1"/>
  <c r="U120" s="1"/>
  <c r="T119"/>
  <c r="S119"/>
  <c r="Q119"/>
  <c r="K119"/>
  <c r="J119"/>
  <c r="I119"/>
  <c r="R119" s="1"/>
  <c r="U119" s="1"/>
  <c r="T118"/>
  <c r="S118"/>
  <c r="Q118"/>
  <c r="K118"/>
  <c r="J118"/>
  <c r="I118"/>
  <c r="R118" s="1"/>
  <c r="U118" s="1"/>
  <c r="T117"/>
  <c r="S117"/>
  <c r="Q117"/>
  <c r="K117"/>
  <c r="J117"/>
  <c r="I117"/>
  <c r="R117" s="1"/>
  <c r="U117" s="1"/>
  <c r="T116"/>
  <c r="S116"/>
  <c r="Q116"/>
  <c r="K116"/>
  <c r="J116"/>
  <c r="I116"/>
  <c r="R116" s="1"/>
  <c r="U116" s="1"/>
  <c r="T115"/>
  <c r="S115"/>
  <c r="Q115"/>
  <c r="K115"/>
  <c r="J115"/>
  <c r="I115"/>
  <c r="R115" s="1"/>
  <c r="U115" s="1"/>
  <c r="T114"/>
  <c r="S114"/>
  <c r="Q114"/>
  <c r="K114"/>
  <c r="J114"/>
  <c r="I114"/>
  <c r="R114" s="1"/>
  <c r="U114" s="1"/>
  <c r="T113"/>
  <c r="S113"/>
  <c r="Q113"/>
  <c r="K113"/>
  <c r="J113"/>
  <c r="I113"/>
  <c r="R113" s="1"/>
  <c r="U113" s="1"/>
  <c r="T112"/>
  <c r="S112"/>
  <c r="Q112"/>
  <c r="K112"/>
  <c r="J112"/>
  <c r="I112"/>
  <c r="R112" s="1"/>
  <c r="U112" s="1"/>
  <c r="T111"/>
  <c r="S111"/>
  <c r="Q111"/>
  <c r="K111"/>
  <c r="R111" s="1"/>
  <c r="U111" s="1"/>
  <c r="J111"/>
  <c r="T110"/>
  <c r="S110"/>
  <c r="Q110"/>
  <c r="K110"/>
  <c r="J110"/>
  <c r="I110"/>
  <c r="R110" s="1"/>
  <c r="U110" s="1"/>
  <c r="T109"/>
  <c r="S109"/>
  <c r="Q109"/>
  <c r="K109"/>
  <c r="J109"/>
  <c r="I109"/>
  <c r="R109" s="1"/>
  <c r="U109" s="1"/>
  <c r="T108"/>
  <c r="S108"/>
  <c r="Q108"/>
  <c r="K108"/>
  <c r="I108"/>
  <c r="R108" s="1"/>
  <c r="U108" s="1"/>
  <c r="T107"/>
  <c r="S107"/>
  <c r="Q107"/>
  <c r="K107"/>
  <c r="J107"/>
  <c r="I107"/>
  <c r="R107" s="1"/>
  <c r="U107" s="1"/>
  <c r="T106"/>
  <c r="S106"/>
  <c r="Q106"/>
  <c r="K106"/>
  <c r="R106" s="1"/>
  <c r="U106" s="1"/>
  <c r="I106"/>
  <c r="T105"/>
  <c r="S105"/>
  <c r="Q105"/>
  <c r="K105"/>
  <c r="J105"/>
  <c r="I105"/>
  <c r="R105" s="1"/>
  <c r="U105" s="1"/>
  <c r="T104"/>
  <c r="S104"/>
  <c r="Q104"/>
  <c r="K104"/>
  <c r="J104"/>
  <c r="I104"/>
  <c r="R104" s="1"/>
  <c r="U104" s="1"/>
  <c r="T103"/>
  <c r="S103"/>
  <c r="Q103"/>
  <c r="K103"/>
  <c r="J103"/>
  <c r="I103"/>
  <c r="F103"/>
  <c r="R103" s="1"/>
  <c r="U103" s="1"/>
  <c r="T102"/>
  <c r="S102"/>
  <c r="Q102"/>
  <c r="K102"/>
  <c r="J102"/>
  <c r="I102"/>
  <c r="R102" s="1"/>
  <c r="U102" s="1"/>
  <c r="F102"/>
  <c r="T101"/>
  <c r="S101"/>
  <c r="Q101"/>
  <c r="K101"/>
  <c r="J101"/>
  <c r="I101"/>
  <c r="F101"/>
  <c r="R101" s="1"/>
  <c r="U101" s="1"/>
  <c r="T100"/>
  <c r="S100"/>
  <c r="Q100"/>
  <c r="K100"/>
  <c r="J100"/>
  <c r="I100"/>
  <c r="R100" s="1"/>
  <c r="U100" s="1"/>
  <c r="F100"/>
  <c r="T99"/>
  <c r="S99"/>
  <c r="Q99"/>
  <c r="K99"/>
  <c r="J99"/>
  <c r="F99"/>
  <c r="R99" s="1"/>
  <c r="U99" s="1"/>
  <c r="T98"/>
  <c r="S98"/>
  <c r="Q98"/>
  <c r="K98"/>
  <c r="J98"/>
  <c r="I98"/>
  <c r="F98"/>
  <c r="R98" s="1"/>
  <c r="U98" s="1"/>
  <c r="T97"/>
  <c r="S97"/>
  <c r="Q97"/>
  <c r="K97"/>
  <c r="J97"/>
  <c r="F97"/>
  <c r="R97" s="1"/>
  <c r="U97" s="1"/>
  <c r="T96"/>
  <c r="S96"/>
  <c r="Q96"/>
  <c r="K96"/>
  <c r="J96"/>
  <c r="I96"/>
  <c r="R96" s="1"/>
  <c r="U96" s="1"/>
  <c r="F96"/>
  <c r="T95"/>
  <c r="S95"/>
  <c r="Q95"/>
  <c r="K95"/>
  <c r="J95"/>
  <c r="I95"/>
  <c r="F95"/>
  <c r="R95" s="1"/>
  <c r="U95" s="1"/>
  <c r="T94"/>
  <c r="S94"/>
  <c r="Q94"/>
  <c r="K94"/>
  <c r="J94"/>
  <c r="I94"/>
  <c r="R94" s="1"/>
  <c r="U94" s="1"/>
  <c r="F94"/>
  <c r="T93"/>
  <c r="S93"/>
  <c r="Q93"/>
  <c r="K93"/>
  <c r="J93"/>
  <c r="I93"/>
  <c r="F93"/>
  <c r="R93" s="1"/>
  <c r="U93" s="1"/>
  <c r="T92"/>
  <c r="S92"/>
  <c r="Q92"/>
  <c r="K92"/>
  <c r="J92"/>
  <c r="I92"/>
  <c r="R92" s="1"/>
  <c r="U92" s="1"/>
  <c r="F92"/>
  <c r="T91"/>
  <c r="S91"/>
  <c r="Q91"/>
  <c r="K91"/>
  <c r="J91"/>
  <c r="I91"/>
  <c r="F91"/>
  <c r="R91" s="1"/>
  <c r="U91" s="1"/>
  <c r="T90"/>
  <c r="S90"/>
  <c r="Q90"/>
  <c r="K90"/>
  <c r="J90"/>
  <c r="I90"/>
  <c r="R90" s="1"/>
  <c r="U90" s="1"/>
  <c r="F90"/>
  <c r="T89"/>
  <c r="S89"/>
  <c r="Q89"/>
  <c r="K89"/>
  <c r="J89"/>
  <c r="I89"/>
  <c r="F89"/>
  <c r="R89" s="1"/>
  <c r="U89" s="1"/>
  <c r="T88"/>
  <c r="S88"/>
  <c r="Q88"/>
  <c r="K88"/>
  <c r="I88"/>
  <c r="F88"/>
  <c r="R88" s="1"/>
  <c r="U88" s="1"/>
  <c r="T87"/>
  <c r="S87"/>
  <c r="Q87"/>
  <c r="K87"/>
  <c r="J87"/>
  <c r="I87"/>
  <c r="R87" s="1"/>
  <c r="U87" s="1"/>
  <c r="F87"/>
  <c r="T86"/>
  <c r="S86"/>
  <c r="Q86"/>
  <c r="K86"/>
  <c r="J86"/>
  <c r="I86"/>
  <c r="F86"/>
  <c r="R86" s="1"/>
  <c r="U86" s="1"/>
  <c r="T85"/>
  <c r="S85"/>
  <c r="Q85"/>
  <c r="K85"/>
  <c r="I85"/>
  <c r="F85"/>
  <c r="R85" s="1"/>
  <c r="U85" s="1"/>
  <c r="T84"/>
  <c r="S84"/>
  <c r="Q84"/>
  <c r="K84"/>
  <c r="I84"/>
  <c r="F84"/>
  <c r="R84" s="1"/>
  <c r="U84" s="1"/>
  <c r="T83"/>
  <c r="S83"/>
  <c r="Q83"/>
  <c r="K83"/>
  <c r="I83"/>
  <c r="F83"/>
  <c r="R83" s="1"/>
  <c r="U83" s="1"/>
  <c r="T82"/>
  <c r="S82"/>
  <c r="Q82"/>
  <c r="K82"/>
  <c r="I82"/>
  <c r="F82"/>
  <c r="R82" s="1"/>
  <c r="U82" s="1"/>
  <c r="T81"/>
  <c r="S81"/>
  <c r="Q81"/>
  <c r="K81"/>
  <c r="I81"/>
  <c r="F81"/>
  <c r="R81" s="1"/>
  <c r="U81" s="1"/>
  <c r="T80"/>
  <c r="S80"/>
  <c r="Q80"/>
  <c r="K80"/>
  <c r="J80"/>
  <c r="I80"/>
  <c r="R80" s="1"/>
  <c r="U80" s="1"/>
  <c r="F80"/>
  <c r="T79"/>
  <c r="S79"/>
  <c r="Q79"/>
  <c r="K79"/>
  <c r="J79"/>
  <c r="I79"/>
  <c r="F79"/>
  <c r="R79" s="1"/>
  <c r="U79" s="1"/>
  <c r="T78"/>
  <c r="S78"/>
  <c r="Q78"/>
  <c r="K78"/>
  <c r="R78" s="1"/>
  <c r="U78" s="1"/>
  <c r="F78"/>
  <c r="T77"/>
  <c r="S77"/>
  <c r="Q77"/>
  <c r="K77"/>
  <c r="I77"/>
  <c r="F77"/>
  <c r="R77" s="1"/>
  <c r="U77" s="1"/>
  <c r="T76"/>
  <c r="S76"/>
  <c r="Q76"/>
  <c r="K76"/>
  <c r="I76"/>
  <c r="F76"/>
  <c r="R76" s="1"/>
  <c r="U76" s="1"/>
  <c r="T75"/>
  <c r="S75"/>
  <c r="Q75"/>
  <c r="K75"/>
  <c r="J75"/>
  <c r="I75"/>
  <c r="F75"/>
  <c r="R75" s="1"/>
  <c r="U75" s="1"/>
  <c r="T74"/>
  <c r="S74"/>
  <c r="Q74"/>
  <c r="K74"/>
  <c r="I74"/>
  <c r="F74"/>
  <c r="R74" s="1"/>
  <c r="U74" s="1"/>
  <c r="T73"/>
  <c r="S73"/>
  <c r="Q73"/>
  <c r="K73"/>
  <c r="J73"/>
  <c r="I73"/>
  <c r="R73" s="1"/>
  <c r="U73" s="1"/>
  <c r="F73"/>
  <c r="T72"/>
  <c r="S72"/>
  <c r="Q72"/>
  <c r="K72"/>
  <c r="J72"/>
  <c r="I72"/>
  <c r="F72"/>
  <c r="R72" s="1"/>
  <c r="U72" s="1"/>
  <c r="T71"/>
  <c r="S71"/>
  <c r="Q71"/>
  <c r="K71"/>
  <c r="J71"/>
  <c r="I71"/>
  <c r="R71" s="1"/>
  <c r="U71" s="1"/>
  <c r="F71"/>
  <c r="T70"/>
  <c r="S70"/>
  <c r="Q70"/>
  <c r="K70"/>
  <c r="J70"/>
  <c r="I70"/>
  <c r="F70"/>
  <c r="R70" s="1"/>
  <c r="U70" s="1"/>
  <c r="T69"/>
  <c r="S69"/>
  <c r="Q69"/>
  <c r="K69"/>
  <c r="J69"/>
  <c r="I69"/>
  <c r="R69" s="1"/>
  <c r="U69" s="1"/>
  <c r="F69"/>
  <c r="T68"/>
  <c r="S68"/>
  <c r="Q68"/>
  <c r="K68"/>
  <c r="J68"/>
  <c r="I68"/>
  <c r="F68"/>
  <c r="R68" s="1"/>
  <c r="U68" s="1"/>
  <c r="T67"/>
  <c r="S67"/>
  <c r="Q67"/>
  <c r="K67"/>
  <c r="J67"/>
  <c r="I67"/>
  <c r="R67" s="1"/>
  <c r="U67" s="1"/>
  <c r="F67"/>
  <c r="T66"/>
  <c r="S66"/>
  <c r="Q66"/>
  <c r="K66"/>
  <c r="J66"/>
  <c r="I66"/>
  <c r="F66"/>
  <c r="R66" s="1"/>
  <c r="U66" s="1"/>
  <c r="T65"/>
  <c r="S65"/>
  <c r="Q65"/>
  <c r="K65"/>
  <c r="I65"/>
  <c r="F65"/>
  <c r="R65" s="1"/>
  <c r="U65" s="1"/>
  <c r="T64"/>
  <c r="S64"/>
  <c r="Q64"/>
  <c r="K64"/>
  <c r="J64"/>
  <c r="I64"/>
  <c r="R64" s="1"/>
  <c r="U64" s="1"/>
  <c r="F64"/>
  <c r="T63"/>
  <c r="S63"/>
  <c r="Q63"/>
  <c r="K63"/>
  <c r="J63"/>
  <c r="F63"/>
  <c r="R63" s="1"/>
  <c r="U63" s="1"/>
  <c r="T62"/>
  <c r="S62"/>
  <c r="Q62"/>
  <c r="K62"/>
  <c r="J62"/>
  <c r="I62"/>
  <c r="F62"/>
  <c r="R62" s="1"/>
  <c r="U62" s="1"/>
  <c r="T61"/>
  <c r="S61"/>
  <c r="Q61"/>
  <c r="K61"/>
  <c r="J61"/>
  <c r="I61"/>
  <c r="R61" s="1"/>
  <c r="U61" s="1"/>
  <c r="F61"/>
  <c r="T60"/>
  <c r="S60"/>
  <c r="Q60"/>
  <c r="K60"/>
  <c r="I60"/>
  <c r="F60"/>
  <c r="R60" s="1"/>
  <c r="U60" s="1"/>
  <c r="T59"/>
  <c r="S59"/>
  <c r="Q59"/>
  <c r="K59"/>
  <c r="J59"/>
  <c r="I59"/>
  <c r="F59"/>
  <c r="R59" s="1"/>
  <c r="U59" s="1"/>
  <c r="T58"/>
  <c r="S58"/>
  <c r="Q58"/>
  <c r="K58"/>
  <c r="I58"/>
  <c r="F58"/>
  <c r="R58" s="1"/>
  <c r="U58" s="1"/>
  <c r="T57"/>
  <c r="S57"/>
  <c r="Q57"/>
  <c r="K57"/>
  <c r="J57"/>
  <c r="I57"/>
  <c r="R57" s="1"/>
  <c r="U57" s="1"/>
  <c r="F57"/>
  <c r="T56"/>
  <c r="S56"/>
  <c r="Q56"/>
  <c r="K56"/>
  <c r="I56"/>
  <c r="F56"/>
  <c r="R56" s="1"/>
  <c r="U56" s="1"/>
  <c r="T55"/>
  <c r="S55"/>
  <c r="Q55"/>
  <c r="K55"/>
  <c r="F55"/>
  <c r="R55" s="1"/>
  <c r="U55" s="1"/>
  <c r="T54"/>
  <c r="S54"/>
  <c r="Q54"/>
  <c r="K54"/>
  <c r="J54"/>
  <c r="I54"/>
  <c r="R54" s="1"/>
  <c r="U54" s="1"/>
  <c r="F54"/>
  <c r="T53"/>
  <c r="S53"/>
  <c r="Q53"/>
  <c r="K53"/>
  <c r="I53"/>
  <c r="F53"/>
  <c r="R53" s="1"/>
  <c r="U53" s="1"/>
  <c r="T52"/>
  <c r="S52"/>
  <c r="Q52"/>
  <c r="K52"/>
  <c r="J52"/>
  <c r="I52"/>
  <c r="F52"/>
  <c r="R52" s="1"/>
  <c r="U52" s="1"/>
  <c r="T51"/>
  <c r="S51"/>
  <c r="Q51"/>
  <c r="K51"/>
  <c r="J51"/>
  <c r="I51"/>
  <c r="R51" s="1"/>
  <c r="U51" s="1"/>
  <c r="F51"/>
  <c r="T50"/>
  <c r="S50"/>
  <c r="Q50"/>
  <c r="K50"/>
  <c r="I50"/>
  <c r="F50"/>
  <c r="R50" s="1"/>
  <c r="U50" s="1"/>
  <c r="T49"/>
  <c r="S49"/>
  <c r="Q49"/>
  <c r="K49"/>
  <c r="J49"/>
  <c r="I49"/>
  <c r="F49"/>
  <c r="R49" s="1"/>
  <c r="U49" s="1"/>
  <c r="T48"/>
  <c r="S48"/>
  <c r="Q48"/>
  <c r="K48"/>
  <c r="R48" s="1"/>
  <c r="U48" s="1"/>
  <c r="F48"/>
  <c r="T47"/>
  <c r="S47"/>
  <c r="Q47"/>
  <c r="K47"/>
  <c r="J47"/>
  <c r="I47"/>
  <c r="F47"/>
  <c r="R47" s="1"/>
  <c r="U47" s="1"/>
  <c r="T46"/>
  <c r="S46"/>
  <c r="Q46"/>
  <c r="K46"/>
  <c r="R46" s="1"/>
  <c r="U46" s="1"/>
  <c r="I46"/>
  <c r="T45"/>
  <c r="S45"/>
  <c r="Q45"/>
  <c r="K45"/>
  <c r="I45"/>
  <c r="F45"/>
  <c r="R45" s="1"/>
  <c r="U45" s="1"/>
  <c r="T44"/>
  <c r="S44"/>
  <c r="Q44"/>
  <c r="K44"/>
  <c r="F44"/>
  <c r="R44" s="1"/>
  <c r="U44" s="1"/>
  <c r="T43"/>
  <c r="S43"/>
  <c r="Q43"/>
  <c r="K43"/>
  <c r="J43"/>
  <c r="I43"/>
  <c r="R43" s="1"/>
  <c r="U43" s="1"/>
  <c r="F43"/>
  <c r="T42"/>
  <c r="S42"/>
  <c r="Q42"/>
  <c r="K42"/>
  <c r="I42"/>
  <c r="F42"/>
  <c r="R42" s="1"/>
  <c r="U42" s="1"/>
  <c r="T41"/>
  <c r="S41"/>
  <c r="Q41"/>
  <c r="K41"/>
  <c r="I41"/>
  <c r="F41"/>
  <c r="R41" s="1"/>
  <c r="U41" s="1"/>
  <c r="T40"/>
  <c r="S40"/>
  <c r="Q40"/>
  <c r="K40"/>
  <c r="J40"/>
  <c r="I40"/>
  <c r="F40"/>
  <c r="R40" s="1"/>
  <c r="U40" s="1"/>
  <c r="T39"/>
  <c r="S39"/>
  <c r="Q39"/>
  <c r="K39"/>
  <c r="J39"/>
  <c r="I39"/>
  <c r="R39" s="1"/>
  <c r="U39" s="1"/>
  <c r="F39"/>
  <c r="T38"/>
  <c r="S38"/>
  <c r="Q38"/>
  <c r="K38"/>
  <c r="J38"/>
  <c r="I38"/>
  <c r="F38"/>
  <c r="R38" s="1"/>
  <c r="U38" s="1"/>
  <c r="T37"/>
  <c r="S37"/>
  <c r="Q37"/>
  <c r="K37"/>
  <c r="J37"/>
  <c r="I37"/>
  <c r="R37" s="1"/>
  <c r="U37" s="1"/>
  <c r="F37"/>
  <c r="T36"/>
  <c r="S36"/>
  <c r="Q36"/>
  <c r="K36"/>
  <c r="J36"/>
  <c r="I36"/>
  <c r="F36"/>
  <c r="R36" s="1"/>
  <c r="U36" s="1"/>
  <c r="T35"/>
  <c r="S35"/>
  <c r="Q35"/>
  <c r="K35"/>
  <c r="R35" s="1"/>
  <c r="U35" s="1"/>
  <c r="F35"/>
  <c r="T34"/>
  <c r="S34"/>
  <c r="Q34"/>
  <c r="K34"/>
  <c r="J34"/>
  <c r="I34"/>
  <c r="F34"/>
  <c r="R34" s="1"/>
  <c r="U34" s="1"/>
  <c r="T33"/>
  <c r="S33"/>
  <c r="Q33"/>
  <c r="K33"/>
  <c r="J33"/>
  <c r="I33"/>
  <c r="R33" s="1"/>
  <c r="U33" s="1"/>
  <c r="F33"/>
  <c r="T32"/>
  <c r="S32"/>
  <c r="Q32"/>
  <c r="K32"/>
  <c r="J32"/>
  <c r="I32"/>
  <c r="F32"/>
  <c r="R32" s="1"/>
  <c r="U32" s="1"/>
  <c r="T31"/>
  <c r="S31"/>
  <c r="Q31"/>
  <c r="K31"/>
  <c r="J31"/>
  <c r="I31"/>
  <c r="R31" s="1"/>
  <c r="U31" s="1"/>
  <c r="F31"/>
  <c r="T30"/>
  <c r="S30"/>
  <c r="Q30"/>
  <c r="K30"/>
  <c r="I30"/>
  <c r="F30"/>
  <c r="T29"/>
  <c r="S29"/>
  <c r="Q29"/>
  <c r="K29"/>
  <c r="I29"/>
  <c r="F29"/>
  <c r="R29" s="1"/>
  <c r="U29" s="1"/>
  <c r="T28"/>
  <c r="S28"/>
  <c r="Q28"/>
  <c r="K28"/>
  <c r="I28"/>
  <c r="R28" s="1"/>
  <c r="U28" s="1"/>
  <c r="T27"/>
  <c r="S27"/>
  <c r="Q27"/>
  <c r="K27"/>
  <c r="R27" s="1"/>
  <c r="U27" s="1"/>
  <c r="I27"/>
  <c r="T26"/>
  <c r="S26"/>
  <c r="Q26"/>
  <c r="K26"/>
  <c r="I26"/>
  <c r="R26" s="1"/>
  <c r="U26" s="1"/>
  <c r="T25"/>
  <c r="S25"/>
  <c r="Q25"/>
  <c r="K25"/>
  <c r="I25"/>
  <c r="F25"/>
  <c r="R25" s="1"/>
  <c r="U25" s="1"/>
  <c r="T24"/>
  <c r="S24"/>
  <c r="Q24"/>
  <c r="K24"/>
  <c r="R24" s="1"/>
  <c r="U24" s="1"/>
  <c r="F24"/>
  <c r="U23"/>
  <c r="T23"/>
  <c r="S23"/>
  <c r="Q23"/>
  <c r="K23"/>
  <c r="J23"/>
  <c r="I23"/>
  <c r="F23"/>
  <c r="R23" s="1"/>
  <c r="T22"/>
  <c r="S22"/>
  <c r="Q22"/>
  <c r="K22"/>
  <c r="J22"/>
  <c r="F22"/>
  <c r="R22" s="1"/>
  <c r="U22" s="1"/>
  <c r="T21"/>
  <c r="S21"/>
  <c r="Q21"/>
  <c r="K21"/>
  <c r="J21"/>
  <c r="I21"/>
  <c r="R21" s="1"/>
  <c r="U21" s="1"/>
  <c r="F21"/>
  <c r="T20"/>
  <c r="S20"/>
  <c r="Q20"/>
  <c r="K20"/>
  <c r="J20"/>
  <c r="I20"/>
  <c r="F20"/>
  <c r="T19"/>
  <c r="S19"/>
  <c r="Q19"/>
  <c r="K19"/>
  <c r="J19"/>
  <c r="I19"/>
  <c r="R19" s="1"/>
  <c r="U19" s="1"/>
  <c r="F19"/>
  <c r="T18"/>
  <c r="S18"/>
  <c r="Q18"/>
  <c r="K18"/>
  <c r="I18"/>
  <c r="F18"/>
  <c r="T17"/>
  <c r="S17"/>
  <c r="U17" s="1"/>
  <c r="Q17"/>
  <c r="K17"/>
  <c r="J17"/>
  <c r="I17"/>
  <c r="F17"/>
  <c r="R17" s="1"/>
  <c r="T16"/>
  <c r="S16"/>
  <c r="Q16"/>
  <c r="K16"/>
  <c r="J16"/>
  <c r="I16"/>
  <c r="R16" s="1"/>
  <c r="U16" s="1"/>
  <c r="F16"/>
  <c r="T15"/>
  <c r="S15"/>
  <c r="U15" s="1"/>
  <c r="Q15"/>
  <c r="K15"/>
  <c r="J15"/>
  <c r="I15"/>
  <c r="F15"/>
  <c r="R15" s="1"/>
  <c r="T14"/>
  <c r="S14"/>
  <c r="Q14"/>
  <c r="K14"/>
  <c r="J14"/>
  <c r="I14"/>
  <c r="R14" s="1"/>
  <c r="U14" s="1"/>
  <c r="F14"/>
  <c r="T13"/>
  <c r="S13"/>
  <c r="U13" s="1"/>
  <c r="Q13"/>
  <c r="K13"/>
  <c r="J13"/>
  <c r="I13"/>
  <c r="F13"/>
  <c r="R13" s="1"/>
  <c r="T12"/>
  <c r="S12"/>
  <c r="Q12"/>
  <c r="K12"/>
  <c r="J12"/>
  <c r="F12"/>
  <c r="R12" s="1"/>
  <c r="U12" s="1"/>
  <c r="T11"/>
  <c r="S11"/>
  <c r="Q11"/>
  <c r="K11"/>
  <c r="J11"/>
  <c r="I11"/>
  <c r="R11" s="1"/>
  <c r="U11" s="1"/>
  <c r="F11"/>
  <c r="T10"/>
  <c r="S10"/>
  <c r="Q10"/>
  <c r="K10"/>
  <c r="J10"/>
  <c r="I10"/>
  <c r="F10"/>
  <c r="T9"/>
  <c r="S9"/>
  <c r="Q9"/>
  <c r="K9"/>
  <c r="J9"/>
  <c r="I9"/>
  <c r="R9" s="1"/>
  <c r="U9" s="1"/>
  <c r="F9"/>
  <c r="T8"/>
  <c r="S8"/>
  <c r="Q8"/>
  <c r="K8"/>
  <c r="J8"/>
  <c r="I8"/>
  <c r="F8"/>
  <c r="T7"/>
  <c r="S7"/>
  <c r="Q7"/>
  <c r="K7"/>
  <c r="R7" s="1"/>
  <c r="U7" s="1"/>
  <c r="F7"/>
  <c r="T6"/>
  <c r="S6"/>
  <c r="Q6"/>
  <c r="K6"/>
  <c r="J6"/>
  <c r="I6"/>
  <c r="F6"/>
  <c r="R6" s="1"/>
  <c r="U6" s="1"/>
  <c r="T5"/>
  <c r="S5"/>
  <c r="S144" s="1"/>
  <c r="Q5"/>
  <c r="K5"/>
  <c r="J5"/>
  <c r="I5"/>
  <c r="R5" s="1"/>
  <c r="F5"/>
  <c r="U5" l="1"/>
  <c r="R8"/>
  <c r="U8" s="1"/>
  <c r="R10"/>
  <c r="U10" s="1"/>
  <c r="R20"/>
  <c r="U20" s="1"/>
  <c r="R18"/>
  <c r="U18" s="1"/>
  <c r="R30"/>
  <c r="U30" s="1"/>
  <c r="R144" l="1"/>
</calcChain>
</file>

<file path=xl/sharedStrings.xml><?xml version="1.0" encoding="utf-8"?>
<sst xmlns="http://schemas.openxmlformats.org/spreadsheetml/2006/main" count="183" uniqueCount="88">
  <si>
    <t>Зведена таблиця з фактичних витрат по видам послуг за</t>
  </si>
  <si>
    <t>травень</t>
  </si>
  <si>
    <t>2020 року</t>
  </si>
  <si>
    <t>№ з/п</t>
  </si>
  <si>
    <t>Адреса</t>
  </si>
  <si>
    <t>№ будинку</t>
  </si>
  <si>
    <t>Заг.площа квартир, кв. м.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</si>
  <si>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</si>
  <si>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</si>
  <si>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</si>
  <si>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</si>
  <si>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</si>
  <si>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</si>
  <si>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</si>
  <si>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</si>
  <si>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</si>
  <si>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</si>
  <si>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</si>
  <si>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</si>
  <si>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</si>
  <si>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</si>
  <si>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</si>
  <si>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</si>
  <si>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</si>
  <si>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</si>
  <si>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 xml:space="preserve"> Б.Олійника</t>
  </si>
  <si>
    <t>151 стрелецькоі дівізіі</t>
  </si>
  <si>
    <t>Інтернаціональна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</si>
  <si>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</si>
  <si>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</si>
  <si>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</si>
  <si>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</si>
  <si>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</si>
  <si>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</si>
  <si>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</si>
  <si>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</si>
  <si>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</si>
  <si>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</si>
  <si>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</si>
  <si>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</si>
  <si>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</si>
  <si>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</si>
  <si>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</si>
  <si>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</si>
  <si>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</si>
  <si>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</si>
  <si>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</si>
  <si>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</si>
  <si>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</si>
  <si>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</si>
  <si>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</si>
  <si>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</si>
  <si>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</si>
  <si>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</si>
  <si>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</si>
  <si>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</si>
  <si>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</si>
  <si>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</si>
  <si>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</si>
  <si>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</si>
  <si>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</si>
  <si>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</si>
  <si>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</si>
  <si>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</si>
  <si>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</si>
  <si>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</si>
  <si>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</si>
  <si>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</si>
  <si>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</si>
  <si>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</si>
  <si>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</si>
  <si>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</si>
  <si>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</si>
  <si>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74а</t>
  </si>
  <si>
    <t>Цілинна</t>
  </si>
  <si>
    <t>35а</t>
  </si>
  <si>
    <t>Центральна</t>
  </si>
  <si>
    <t>Шекінська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</si>
  <si>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</si>
  <si>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</si>
  <si>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</si>
  <si>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</si>
  <si>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</si>
  <si>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</si>
  <si>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</si>
  <si>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</si>
  <si>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пр-ок Гвардійський</t>
  </si>
  <si>
    <t>пр-ок Народний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</si>
</sst>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1" applyFont="1"/>
    <xf numFmtId="0" fontId="7" fillId="4" borderId="5" xfId="1" applyFont="1" applyFill="1" applyBorder="1" applyAlignment="1">
      <alignment horizontal="center" vertical="center" wrapText="1" readingOrder="1"/>
    </xf>
    <xf numFmtId="0" fontId="12" fillId="4" borderId="5" xfId="1" applyFont="1" applyFill="1" applyBorder="1" applyAlignment="1">
      <alignment horizontal="center" vertical="center" wrapText="1" readingOrder="1"/>
    </xf>
    <xf numFmtId="0" fontId="12" fillId="3" borderId="5" xfId="1" applyFont="1" applyFill="1" applyBorder="1" applyAlignment="1">
      <alignment horizontal="center" vertical="center" wrapText="1" readingOrder="1"/>
    </xf>
    <xf numFmtId="0" fontId="7" fillId="0" borderId="5" xfId="1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/>
    </xf>
    <xf numFmtId="0" fontId="8" fillId="0" borderId="11" xfId="1" applyFont="1" applyBorder="1" applyAlignment="1">
      <alignment horizontal="left" wrapText="1"/>
    </xf>
    <xf numFmtId="0" fontId="8" fillId="0" borderId="8" xfId="1" applyFont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164" fontId="8" fillId="0" borderId="5" xfId="0" applyNumberFormat="1" applyFont="1" applyBorder="1"/>
    <xf numFmtId="165" fontId="8" fillId="0" borderId="5" xfId="0" applyNumberFormat="1" applyFont="1" applyBorder="1"/>
    <xf numFmtId="164" fontId="8" fillId="4" borderId="5" xfId="0" applyNumberFormat="1" applyFont="1" applyFill="1" applyBorder="1"/>
    <xf numFmtId="165" fontId="8" fillId="4" borderId="5" xfId="0" applyNumberFormat="1" applyFont="1" applyFill="1" applyBorder="1"/>
    <xf numFmtId="165" fontId="14" fillId="0" borderId="5" xfId="0" applyNumberFormat="1" applyFont="1" applyBorder="1"/>
    <xf numFmtId="164" fontId="14" fillId="0" borderId="5" xfId="1" applyNumberFormat="1" applyFont="1" applyFill="1" applyBorder="1" applyAlignment="1">
      <alignment horizontal="center"/>
    </xf>
    <xf numFmtId="164" fontId="15" fillId="0" borderId="5" xfId="0" applyNumberFormat="1" applyFont="1" applyBorder="1"/>
    <xf numFmtId="164" fontId="16" fillId="5" borderId="5" xfId="0" applyNumberFormat="1" applyFont="1" applyFill="1" applyBorder="1"/>
    <xf numFmtId="164" fontId="16" fillId="0" borderId="5" xfId="0" applyNumberFormat="1" applyFont="1" applyBorder="1"/>
    <xf numFmtId="0" fontId="8" fillId="0" borderId="11" xfId="1" applyFont="1" applyFill="1" applyBorder="1" applyAlignment="1">
      <alignment horizontal="center" wrapText="1"/>
    </xf>
    <xf numFmtId="2" fontId="14" fillId="0" borderId="11" xfId="0" applyNumberFormat="1" applyFont="1" applyBorder="1" applyAlignment="1">
      <alignment horizontal="center" vertical="top" wrapText="1"/>
    </xf>
    <xf numFmtId="165" fontId="8" fillId="0" borderId="11" xfId="0" applyNumberFormat="1" applyFont="1" applyBorder="1"/>
    <xf numFmtId="165" fontId="14" fillId="0" borderId="11" xfId="0" applyNumberFormat="1" applyFont="1" applyBorder="1"/>
    <xf numFmtId="0" fontId="7" fillId="0" borderId="11" xfId="1" applyFont="1" applyBorder="1" applyAlignment="1">
      <alignment horizontal="left" wrapText="1"/>
    </xf>
    <xf numFmtId="165" fontId="14" fillId="0" borderId="11" xfId="0" applyNumberFormat="1" applyFont="1" applyFill="1" applyBorder="1"/>
    <xf numFmtId="3" fontId="8" fillId="0" borderId="8" xfId="1" applyNumberFormat="1" applyFont="1" applyBorder="1" applyAlignment="1">
      <alignment horizontal="center" wrapText="1"/>
    </xf>
    <xf numFmtId="165" fontId="8" fillId="0" borderId="11" xfId="0" applyNumberFormat="1" applyFont="1" applyFill="1" applyBorder="1"/>
    <xf numFmtId="2" fontId="14" fillId="0" borderId="11" xfId="0" applyNumberFormat="1" applyFont="1" applyFill="1" applyBorder="1" applyAlignment="1">
      <alignment horizontal="center" vertical="top" wrapText="1"/>
    </xf>
    <xf numFmtId="0" fontId="3" fillId="6" borderId="5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left" wrapText="1"/>
    </xf>
    <xf numFmtId="0" fontId="8" fillId="6" borderId="8" xfId="1" applyFont="1" applyFill="1" applyBorder="1" applyAlignment="1">
      <alignment horizontal="center" wrapText="1"/>
    </xf>
    <xf numFmtId="0" fontId="8" fillId="6" borderId="11" xfId="1" applyFont="1" applyFill="1" applyBorder="1" applyAlignment="1">
      <alignment horizontal="center" wrapText="1"/>
    </xf>
    <xf numFmtId="2" fontId="14" fillId="6" borderId="11" xfId="0" applyNumberFormat="1" applyFont="1" applyFill="1" applyBorder="1" applyAlignment="1">
      <alignment horizontal="center" vertical="top" wrapText="1"/>
    </xf>
    <xf numFmtId="165" fontId="8" fillId="6" borderId="5" xfId="0" applyNumberFormat="1" applyFont="1" applyFill="1" applyBorder="1"/>
    <xf numFmtId="164" fontId="8" fillId="6" borderId="11" xfId="0" applyNumberFormat="1" applyFont="1" applyFill="1" applyBorder="1"/>
    <xf numFmtId="2" fontId="14" fillId="6" borderId="11" xfId="0" applyNumberFormat="1" applyFont="1" applyFill="1" applyBorder="1"/>
    <xf numFmtId="2" fontId="14" fillId="6" borderId="5" xfId="1" applyNumberFormat="1" applyFont="1" applyFill="1" applyBorder="1" applyAlignment="1">
      <alignment horizontal="center"/>
    </xf>
    <xf numFmtId="165" fontId="14" fillId="6" borderId="11" xfId="0" applyNumberFormat="1" applyFont="1" applyFill="1" applyBorder="1"/>
    <xf numFmtId="164" fontId="14" fillId="6" borderId="5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wrapText="1"/>
    </xf>
    <xf numFmtId="0" fontId="8" fillId="0" borderId="0" xfId="1" applyFont="1"/>
    <xf numFmtId="0" fontId="8" fillId="0" borderId="5" xfId="1" applyFont="1" applyBorder="1" applyAlignment="1">
      <alignment horizontal="left" wrapText="1"/>
    </xf>
    <xf numFmtId="0" fontId="8" fillId="0" borderId="5" xfId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vertical="top" wrapText="1"/>
    </xf>
    <xf numFmtId="165" fontId="8" fillId="6" borderId="11" xfId="0" applyNumberFormat="1" applyFont="1" applyFill="1" applyBorder="1"/>
    <xf numFmtId="2" fontId="14" fillId="7" borderId="5" xfId="0" applyNumberFormat="1" applyFont="1" applyFill="1" applyBorder="1" applyAlignment="1">
      <alignment horizontal="center"/>
    </xf>
    <xf numFmtId="164" fontId="14" fillId="6" borderId="5" xfId="0" applyNumberFormat="1" applyFont="1" applyFill="1" applyBorder="1" applyAlignment="1">
      <alignment horizontal="center"/>
    </xf>
    <xf numFmtId="49" fontId="8" fillId="0" borderId="8" xfId="1" applyNumberFormat="1" applyFont="1" applyBorder="1" applyAlignment="1">
      <alignment horizontal="center" wrapText="1"/>
    </xf>
    <xf numFmtId="0" fontId="14" fillId="0" borderId="11" xfId="1" applyFont="1" applyFill="1" applyBorder="1" applyAlignment="1">
      <alignment horizontal="center" wrapText="1"/>
    </xf>
    <xf numFmtId="0" fontId="14" fillId="6" borderId="11" xfId="1" applyFont="1" applyFill="1" applyBorder="1" applyAlignment="1">
      <alignment horizontal="center" wrapText="1"/>
    </xf>
    <xf numFmtId="164" fontId="14" fillId="6" borderId="11" xfId="0" applyNumberFormat="1" applyFont="1" applyFill="1" applyBorder="1"/>
    <xf numFmtId="164" fontId="14" fillId="7" borderId="5" xfId="0" applyNumberFormat="1" applyFont="1" applyFill="1" applyBorder="1" applyAlignment="1">
      <alignment horizontal="center"/>
    </xf>
    <xf numFmtId="164" fontId="14" fillId="0" borderId="11" xfId="0" applyNumberFormat="1" applyFont="1" applyBorder="1"/>
    <xf numFmtId="0" fontId="16" fillId="0" borderId="5" xfId="1" applyFont="1" applyFill="1" applyBorder="1" applyAlignment="1">
      <alignment horizontal="center"/>
    </xf>
    <xf numFmtId="4" fontId="11" fillId="0" borderId="12" xfId="1" applyNumberFormat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" fontId="17" fillId="5" borderId="12" xfId="1" applyNumberFormat="1" applyFont="1" applyFill="1" applyBorder="1" applyAlignment="1">
      <alignment horizontal="center"/>
    </xf>
    <xf numFmtId="4" fontId="17" fillId="0" borderId="7" xfId="1" applyNumberFormat="1" applyFont="1" applyFill="1" applyBorder="1" applyAlignment="1">
      <alignment horizontal="center"/>
    </xf>
    <xf numFmtId="0" fontId="8" fillId="0" borderId="0" xfId="1" applyFont="1" applyFill="1" applyBorder="1"/>
    <xf numFmtId="0" fontId="16" fillId="0" borderId="0" xfId="1" applyFont="1"/>
    <xf numFmtId="164" fontId="16" fillId="0" borderId="0" xfId="1" applyNumberFormat="1" applyFont="1"/>
    <xf numFmtId="4" fontId="16" fillId="0" borderId="0" xfId="1" applyNumberFormat="1" applyFont="1" applyBorder="1"/>
    <xf numFmtId="4" fontId="17" fillId="0" borderId="0" xfId="1" applyNumberFormat="1" applyFont="1" applyBorder="1"/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7" fillId="5" borderId="6" xfId="0" applyFont="1" applyFill="1" applyBorder="1" applyAlignment="1">
      <alignment horizontal="center" vertical="center" textRotation="90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10" fillId="0" borderId="6" xfId="1" applyFont="1" applyBorder="1" applyAlignment="1">
      <alignment horizontal="center" vertical="center" textRotation="90" wrapText="1" readingOrder="1"/>
    </xf>
    <xf numFmtId="0" fontId="10" fillId="0" borderId="11" xfId="1" applyFont="1" applyBorder="1" applyAlignment="1">
      <alignment horizontal="center" vertical="center" textRotation="90" wrapText="1" readingOrder="1"/>
    </xf>
    <xf numFmtId="0" fontId="11" fillId="0" borderId="6" xfId="1" applyFont="1" applyBorder="1" applyAlignment="1">
      <alignment horizontal="center" vertical="center" textRotation="90" wrapText="1" readingOrder="1"/>
    </xf>
    <xf numFmtId="0" fontId="11" fillId="0" borderId="11" xfId="1" applyFont="1" applyBorder="1" applyAlignment="1">
      <alignment horizontal="center" vertical="center" textRotation="90" wrapText="1" readingOrder="1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7"/>
  <sheetViews>
    <sheetView tabSelected="1" workbookViewId="0">
      <selection activeCell="J9" sqref="J9"/>
    </sheetView>
  </sheetViews>
  <sheetFormatPr defaultRowHeight="15"/>
  <cols>
    <col min="2" max="2" width="18.7109375" customWidth="1"/>
  </cols>
  <sheetData>
    <row r="1" spans="1:21" ht="19.5" thickBot="1">
      <c r="A1" s="1" t="s">
        <v>0</v>
      </c>
      <c r="B1" s="2"/>
      <c r="C1" s="2"/>
      <c r="D1" s="2"/>
      <c r="E1" s="2"/>
      <c r="F1" s="2"/>
      <c r="G1" s="1"/>
      <c r="H1" s="1"/>
      <c r="I1" s="1"/>
      <c r="J1" s="81" t="s">
        <v>1</v>
      </c>
      <c r="K1" s="82"/>
      <c r="L1" s="82"/>
      <c r="M1" s="83"/>
      <c r="N1" s="2"/>
      <c r="O1" s="3" t="s">
        <v>2</v>
      </c>
      <c r="P1" s="2"/>
      <c r="Q1" s="2"/>
      <c r="R1" s="2"/>
      <c r="S1" s="2"/>
      <c r="T1" s="2"/>
      <c r="U1" s="2"/>
    </row>
    <row r="2" spans="1:21" ht="31.5" customHeight="1">
      <c r="A2" s="84" t="s">
        <v>3</v>
      </c>
      <c r="B2" s="85" t="s">
        <v>4</v>
      </c>
      <c r="C2" s="86" t="s">
        <v>5</v>
      </c>
      <c r="D2" s="87" t="s">
        <v>6</v>
      </c>
      <c r="E2" s="89" t="s">
        <v>7</v>
      </c>
      <c r="F2" s="91" t="s">
        <v>8</v>
      </c>
      <c r="G2" s="93" t="s">
        <v>9</v>
      </c>
      <c r="H2" s="93" t="s">
        <v>10</v>
      </c>
      <c r="I2" s="95" t="s">
        <v>11</v>
      </c>
      <c r="J2" s="96"/>
      <c r="K2" s="97"/>
      <c r="L2" s="69" t="s">
        <v>12</v>
      </c>
      <c r="M2" s="70"/>
      <c r="N2" s="71"/>
      <c r="O2" s="71"/>
      <c r="P2" s="72"/>
      <c r="Q2" s="73" t="s">
        <v>13</v>
      </c>
      <c r="R2" s="75" t="s">
        <v>14</v>
      </c>
      <c r="S2" s="77" t="s">
        <v>15</v>
      </c>
      <c r="T2" s="77">
        <v>91</v>
      </c>
      <c r="U2" s="79" t="s">
        <v>16</v>
      </c>
    </row>
    <row r="3" spans="1:21" ht="97.5">
      <c r="A3" s="84"/>
      <c r="B3" s="85"/>
      <c r="C3" s="86"/>
      <c r="D3" s="88"/>
      <c r="E3" s="90"/>
      <c r="F3" s="92"/>
      <c r="G3" s="94"/>
      <c r="H3" s="94"/>
      <c r="I3" s="4" t="s">
        <v>17</v>
      </c>
      <c r="J3" s="5" t="s">
        <v>18</v>
      </c>
      <c r="K3" s="5" t="s">
        <v>19</v>
      </c>
      <c r="L3" s="6" t="s">
        <v>20</v>
      </c>
      <c r="M3" s="6" t="s">
        <v>21</v>
      </c>
      <c r="N3" s="7" t="s">
        <v>22</v>
      </c>
      <c r="O3" s="7" t="s">
        <v>23</v>
      </c>
      <c r="P3" s="8" t="s">
        <v>24</v>
      </c>
      <c r="Q3" s="74"/>
      <c r="R3" s="76"/>
      <c r="S3" s="78"/>
      <c r="T3" s="78"/>
      <c r="U3" s="80"/>
    </row>
    <row r="4" spans="1:21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</row>
    <row r="5" spans="1:21">
      <c r="A5" s="10">
        <v>1</v>
      </c>
      <c r="B5" s="11" t="s">
        <v>25</v>
      </c>
      <c r="C5" s="12">
        <v>10</v>
      </c>
      <c r="D5" s="13">
        <v>241.1</v>
      </c>
      <c r="E5" s="14">
        <v>88.1</v>
      </c>
      <c r="F5" s="15">
        <f>(D5+E5)*0.39593386001</f>
        <v>130.34142671529202</v>
      </c>
      <c r="G5" s="16">
        <v>0</v>
      </c>
      <c r="H5" s="16">
        <v>25.899000000000001</v>
      </c>
      <c r="I5" s="17">
        <f>ROUND((D5+E5)*0.14862982196,2)</f>
        <v>48.93</v>
      </c>
      <c r="J5" s="18">
        <f>ROUND((D5+E5)*0.04591914396,2)</f>
        <v>15.12</v>
      </c>
      <c r="K5" s="17">
        <f>ROUND((D5+E5)*0.03802116397,2)</f>
        <v>12.52</v>
      </c>
      <c r="L5" s="16">
        <v>127.4</v>
      </c>
      <c r="M5" s="19"/>
      <c r="N5" s="20"/>
      <c r="O5" s="15">
        <v>0</v>
      </c>
      <c r="P5" s="15">
        <v>0</v>
      </c>
      <c r="Q5" s="21">
        <f>ROUND((D5+E5)*0.07698809971,2)</f>
        <v>25.34</v>
      </c>
      <c r="R5" s="22">
        <f>SUM(F5:Q5)</f>
        <v>385.55042671529202</v>
      </c>
      <c r="S5" s="21">
        <f>ROUND((D5+E5)*0.9848838206,2)</f>
        <v>324.22000000000003</v>
      </c>
      <c r="T5" s="21">
        <f>ROUND((D5+E5)*0.28029386925,2)</f>
        <v>92.27</v>
      </c>
      <c r="U5" s="23">
        <f>R5+S5+T5</f>
        <v>802.04042671529203</v>
      </c>
    </row>
    <row r="6" spans="1:21">
      <c r="A6" s="10">
        <v>2</v>
      </c>
      <c r="B6" s="11" t="s">
        <v>25</v>
      </c>
      <c r="C6" s="12">
        <v>8</v>
      </c>
      <c r="D6" s="24">
        <v>281.7</v>
      </c>
      <c r="E6" s="25"/>
      <c r="F6" s="15">
        <f t="shared" ref="F6:F69" si="0">(D6+E6)*0.39593386001</f>
        <v>111.53456836481701</v>
      </c>
      <c r="G6" s="16">
        <v>0</v>
      </c>
      <c r="H6" s="26">
        <v>25.899000000000001</v>
      </c>
      <c r="I6" s="17">
        <f t="shared" ref="I6:I69" si="1">ROUND((D6+E6)*0.14862982196,2)</f>
        <v>41.87</v>
      </c>
      <c r="J6" s="18">
        <f t="shared" ref="J6:J69" si="2">ROUND((D6+E6)*0.04591914396,2)</f>
        <v>12.94</v>
      </c>
      <c r="K6" s="17">
        <f t="shared" ref="K6:K69" si="3">ROUND((D6+E6)*0.03802116397,2)</f>
        <v>10.71</v>
      </c>
      <c r="L6" s="16">
        <v>144.19999999999999</v>
      </c>
      <c r="M6" s="27"/>
      <c r="N6" s="20"/>
      <c r="O6" s="15">
        <v>0</v>
      </c>
      <c r="P6" s="15">
        <v>0</v>
      </c>
      <c r="Q6" s="21">
        <f t="shared" ref="Q6:Q69" si="4">ROUND((D6+E6)*0.07698809971,2)</f>
        <v>21.69</v>
      </c>
      <c r="R6" s="22">
        <f>SUM(F6:Q6)</f>
        <v>368.84356836481703</v>
      </c>
      <c r="S6" s="21">
        <f t="shared" ref="S6:S69" si="5">ROUND((D6+E6)*0.9848838206,2)</f>
        <v>277.44</v>
      </c>
      <c r="T6" s="21">
        <f t="shared" ref="T6:T69" si="6">ROUND((D6+E6)*0.28029386925,2)</f>
        <v>78.959999999999994</v>
      </c>
      <c r="U6" s="23">
        <f t="shared" ref="U6:U69" si="7">R6+S6+T6</f>
        <v>725.24356836481707</v>
      </c>
    </row>
    <row r="7" spans="1:21">
      <c r="A7" s="10">
        <v>3</v>
      </c>
      <c r="B7" s="28" t="s">
        <v>26</v>
      </c>
      <c r="C7" s="12">
        <v>6</v>
      </c>
      <c r="D7" s="24">
        <v>3944.34</v>
      </c>
      <c r="E7" s="25"/>
      <c r="F7" s="15">
        <f t="shared" si="0"/>
        <v>1561.6977613918436</v>
      </c>
      <c r="G7" s="16">
        <v>2178</v>
      </c>
      <c r="H7" s="26">
        <v>25.899000000000001</v>
      </c>
      <c r="I7" s="17">
        <v>1336.25</v>
      </c>
      <c r="J7" s="18">
        <v>209.29</v>
      </c>
      <c r="K7" s="17">
        <f t="shared" si="3"/>
        <v>149.97</v>
      </c>
      <c r="L7" s="16">
        <v>735</v>
      </c>
      <c r="M7" s="27"/>
      <c r="N7" s="20"/>
      <c r="O7" s="15">
        <v>0</v>
      </c>
      <c r="P7" s="15">
        <v>0</v>
      </c>
      <c r="Q7" s="21">
        <f t="shared" si="4"/>
        <v>303.67</v>
      </c>
      <c r="R7" s="22">
        <f>SUM(F7:Q7)</f>
        <v>6499.776761391844</v>
      </c>
      <c r="S7" s="21">
        <f t="shared" si="5"/>
        <v>3884.72</v>
      </c>
      <c r="T7" s="21">
        <f t="shared" si="6"/>
        <v>1105.57</v>
      </c>
      <c r="U7" s="23">
        <f t="shared" si="7"/>
        <v>11490.066761391843</v>
      </c>
    </row>
    <row r="8" spans="1:21">
      <c r="A8" s="10">
        <v>4</v>
      </c>
      <c r="B8" s="11" t="s">
        <v>27</v>
      </c>
      <c r="C8" s="12">
        <v>20</v>
      </c>
      <c r="D8" s="24">
        <v>462.8</v>
      </c>
      <c r="E8" s="25"/>
      <c r="F8" s="15">
        <f t="shared" si="0"/>
        <v>183.23819041262803</v>
      </c>
      <c r="G8" s="16">
        <v>0</v>
      </c>
      <c r="H8" s="26">
        <v>25.899000000000001</v>
      </c>
      <c r="I8" s="17">
        <f t="shared" si="1"/>
        <v>68.790000000000006</v>
      </c>
      <c r="J8" s="18">
        <f t="shared" si="2"/>
        <v>21.25</v>
      </c>
      <c r="K8" s="17">
        <f t="shared" si="3"/>
        <v>17.600000000000001</v>
      </c>
      <c r="L8" s="16">
        <v>1.4</v>
      </c>
      <c r="M8" s="29"/>
      <c r="N8" s="20"/>
      <c r="O8" s="15">
        <v>0</v>
      </c>
      <c r="P8" s="15">
        <v>0</v>
      </c>
      <c r="Q8" s="21">
        <f t="shared" si="4"/>
        <v>35.630000000000003</v>
      </c>
      <c r="R8" s="22">
        <f t="shared" ref="R8:R71" si="8">SUM(F8:Q8)</f>
        <v>353.80719041262802</v>
      </c>
      <c r="S8" s="21">
        <f t="shared" si="5"/>
        <v>455.8</v>
      </c>
      <c r="T8" s="21">
        <f t="shared" si="6"/>
        <v>129.72</v>
      </c>
      <c r="U8" s="23">
        <f t="shared" si="7"/>
        <v>939.32719041262806</v>
      </c>
    </row>
    <row r="9" spans="1:21">
      <c r="A9" s="10">
        <v>5</v>
      </c>
      <c r="B9" s="11" t="s">
        <v>28</v>
      </c>
      <c r="C9" s="12">
        <v>12</v>
      </c>
      <c r="D9" s="24">
        <v>98.4</v>
      </c>
      <c r="E9" s="25">
        <v>31.2</v>
      </c>
      <c r="F9" s="15">
        <f t="shared" si="0"/>
        <v>51.313028257296004</v>
      </c>
      <c r="G9" s="16">
        <v>0</v>
      </c>
      <c r="H9" s="26">
        <v>25.899000000000001</v>
      </c>
      <c r="I9" s="17">
        <f t="shared" si="1"/>
        <v>19.260000000000002</v>
      </c>
      <c r="J9" s="18">
        <f t="shared" si="2"/>
        <v>5.95</v>
      </c>
      <c r="K9" s="17">
        <f t="shared" si="3"/>
        <v>4.93</v>
      </c>
      <c r="L9" s="16">
        <v>0</v>
      </c>
      <c r="M9" s="29"/>
      <c r="N9" s="20"/>
      <c r="O9" s="15">
        <v>0</v>
      </c>
      <c r="P9" s="15">
        <v>0</v>
      </c>
      <c r="Q9" s="21">
        <f t="shared" si="4"/>
        <v>9.98</v>
      </c>
      <c r="R9" s="22">
        <f t="shared" si="8"/>
        <v>117.33202825729602</v>
      </c>
      <c r="S9" s="21">
        <f t="shared" si="5"/>
        <v>127.64</v>
      </c>
      <c r="T9" s="21">
        <f t="shared" si="6"/>
        <v>36.33</v>
      </c>
      <c r="U9" s="23">
        <f t="shared" si="7"/>
        <v>281.302028257296</v>
      </c>
    </row>
    <row r="10" spans="1:21">
      <c r="A10" s="10">
        <v>6</v>
      </c>
      <c r="B10" s="11" t="s">
        <v>28</v>
      </c>
      <c r="C10" s="30">
        <v>5</v>
      </c>
      <c r="D10" s="24">
        <v>1092.01</v>
      </c>
      <c r="E10" s="25">
        <v>355.63</v>
      </c>
      <c r="F10" s="15">
        <f t="shared" si="0"/>
        <v>573.16969310487639</v>
      </c>
      <c r="G10" s="16">
        <v>0</v>
      </c>
      <c r="H10" s="31">
        <v>25.899000000000001</v>
      </c>
      <c r="I10" s="17">
        <f t="shared" si="1"/>
        <v>215.16</v>
      </c>
      <c r="J10" s="18">
        <f t="shared" si="2"/>
        <v>66.47</v>
      </c>
      <c r="K10" s="17">
        <f t="shared" si="3"/>
        <v>55.04</v>
      </c>
      <c r="L10" s="16">
        <v>989.8</v>
      </c>
      <c r="M10" s="27"/>
      <c r="N10" s="20"/>
      <c r="O10" s="15">
        <v>0</v>
      </c>
      <c r="P10" s="15">
        <v>0</v>
      </c>
      <c r="Q10" s="21">
        <f t="shared" si="4"/>
        <v>111.45</v>
      </c>
      <c r="R10" s="22">
        <f t="shared" si="8"/>
        <v>2036.9886931048763</v>
      </c>
      <c r="S10" s="21">
        <f t="shared" si="5"/>
        <v>1425.76</v>
      </c>
      <c r="T10" s="21">
        <f t="shared" si="6"/>
        <v>405.76</v>
      </c>
      <c r="U10" s="23">
        <f t="shared" si="7"/>
        <v>3868.5086931048763</v>
      </c>
    </row>
    <row r="11" spans="1:21">
      <c r="A11" s="10">
        <v>7</v>
      </c>
      <c r="B11" s="11" t="s">
        <v>29</v>
      </c>
      <c r="C11" s="12">
        <v>1</v>
      </c>
      <c r="D11" s="24">
        <v>3643.42</v>
      </c>
      <c r="E11" s="32">
        <v>31.4</v>
      </c>
      <c r="F11" s="15">
        <f t="shared" si="0"/>
        <v>1454.9856674419484</v>
      </c>
      <c r="G11" s="16">
        <v>50</v>
      </c>
      <c r="H11" s="31">
        <v>25.899000000000001</v>
      </c>
      <c r="I11" s="17">
        <f t="shared" si="1"/>
        <v>546.19000000000005</v>
      </c>
      <c r="J11" s="18">
        <f t="shared" si="2"/>
        <v>168.74</v>
      </c>
      <c r="K11" s="17">
        <f t="shared" si="3"/>
        <v>139.72</v>
      </c>
      <c r="L11" s="16">
        <v>2319.8000000000002</v>
      </c>
      <c r="M11" s="27"/>
      <c r="N11" s="20"/>
      <c r="O11" s="15">
        <v>0</v>
      </c>
      <c r="P11" s="15">
        <v>0</v>
      </c>
      <c r="Q11" s="21">
        <f t="shared" si="4"/>
        <v>282.92</v>
      </c>
      <c r="R11" s="22">
        <f t="shared" si="8"/>
        <v>4988.2546674419482</v>
      </c>
      <c r="S11" s="21">
        <f t="shared" si="5"/>
        <v>3619.27</v>
      </c>
      <c r="T11" s="21">
        <f t="shared" si="6"/>
        <v>1030.03</v>
      </c>
      <c r="U11" s="23">
        <f t="shared" si="7"/>
        <v>9637.5546674419493</v>
      </c>
    </row>
    <row r="12" spans="1:21">
      <c r="A12" s="33">
        <v>8</v>
      </c>
      <c r="B12" s="34" t="s">
        <v>30</v>
      </c>
      <c r="C12" s="35">
        <v>5</v>
      </c>
      <c r="D12" s="36">
        <v>8209.7099999999991</v>
      </c>
      <c r="E12" s="37"/>
      <c r="F12" s="15">
        <f t="shared" si="0"/>
        <v>3250.502169862697</v>
      </c>
      <c r="G12" s="38">
        <v>50</v>
      </c>
      <c r="H12" s="39">
        <v>382.40899999999999</v>
      </c>
      <c r="I12" s="17">
        <v>1762.21</v>
      </c>
      <c r="J12" s="18">
        <f t="shared" si="2"/>
        <v>376.98</v>
      </c>
      <c r="K12" s="17">
        <f t="shared" si="3"/>
        <v>312.14</v>
      </c>
      <c r="L12" s="16">
        <v>2186.8000000000002</v>
      </c>
      <c r="M12" s="40">
        <v>1313.2</v>
      </c>
      <c r="N12" s="41">
        <v>10681.8</v>
      </c>
      <c r="O12" s="15">
        <v>0</v>
      </c>
      <c r="P12" s="15">
        <v>0</v>
      </c>
      <c r="Q12" s="21">
        <f t="shared" si="4"/>
        <v>632.04999999999995</v>
      </c>
      <c r="R12" s="22">
        <f t="shared" si="8"/>
        <v>20948.091169862699</v>
      </c>
      <c r="S12" s="21">
        <f t="shared" si="5"/>
        <v>8085.61</v>
      </c>
      <c r="T12" s="21">
        <f t="shared" si="6"/>
        <v>2301.13</v>
      </c>
      <c r="U12" s="23">
        <f t="shared" si="7"/>
        <v>31334.8311698627</v>
      </c>
    </row>
    <row r="13" spans="1:21">
      <c r="A13" s="33">
        <v>9</v>
      </c>
      <c r="B13" s="34" t="s">
        <v>31</v>
      </c>
      <c r="C13" s="35">
        <v>5</v>
      </c>
      <c r="D13" s="36">
        <v>941.5</v>
      </c>
      <c r="E13" s="37"/>
      <c r="F13" s="15">
        <f t="shared" si="0"/>
        <v>372.77172919941501</v>
      </c>
      <c r="G13" s="38">
        <v>93</v>
      </c>
      <c r="H13" s="39">
        <v>70.459000000000003</v>
      </c>
      <c r="I13" s="17">
        <f t="shared" si="1"/>
        <v>139.93</v>
      </c>
      <c r="J13" s="18">
        <f t="shared" si="2"/>
        <v>43.23</v>
      </c>
      <c r="K13" s="17">
        <f t="shared" si="3"/>
        <v>35.799999999999997</v>
      </c>
      <c r="L13" s="16">
        <v>848.4</v>
      </c>
      <c r="M13" s="42"/>
      <c r="N13" s="43"/>
      <c r="O13" s="15">
        <v>0</v>
      </c>
      <c r="P13" s="15">
        <v>0</v>
      </c>
      <c r="Q13" s="21">
        <f t="shared" si="4"/>
        <v>72.48</v>
      </c>
      <c r="R13" s="22">
        <f t="shared" si="8"/>
        <v>1676.0707291994149</v>
      </c>
      <c r="S13" s="21">
        <f t="shared" si="5"/>
        <v>927.27</v>
      </c>
      <c r="T13" s="21">
        <f t="shared" si="6"/>
        <v>263.89999999999998</v>
      </c>
      <c r="U13" s="23">
        <f t="shared" si="7"/>
        <v>2867.240729199415</v>
      </c>
    </row>
    <row r="14" spans="1:21">
      <c r="A14" s="10">
        <v>10</v>
      </c>
      <c r="B14" s="11" t="s">
        <v>32</v>
      </c>
      <c r="C14" s="12" t="s">
        <v>33</v>
      </c>
      <c r="D14" s="24">
        <v>2043</v>
      </c>
      <c r="E14" s="25">
        <v>97.2</v>
      </c>
      <c r="F14" s="15">
        <f t="shared" si="0"/>
        <v>847.37764719340203</v>
      </c>
      <c r="G14" s="16">
        <v>0</v>
      </c>
      <c r="H14" s="26">
        <v>25.899000000000001</v>
      </c>
      <c r="I14" s="17">
        <f t="shared" si="1"/>
        <v>318.10000000000002</v>
      </c>
      <c r="J14" s="18">
        <f t="shared" si="2"/>
        <v>98.28</v>
      </c>
      <c r="K14" s="17">
        <f t="shared" si="3"/>
        <v>81.37</v>
      </c>
      <c r="L14" s="16">
        <v>907.2</v>
      </c>
      <c r="M14" s="27"/>
      <c r="N14" s="20"/>
      <c r="O14" s="15">
        <v>0</v>
      </c>
      <c r="P14" s="15">
        <v>0</v>
      </c>
      <c r="Q14" s="21">
        <f t="shared" si="4"/>
        <v>164.77</v>
      </c>
      <c r="R14" s="22">
        <f t="shared" si="8"/>
        <v>2442.9966471934017</v>
      </c>
      <c r="S14" s="21">
        <f t="shared" si="5"/>
        <v>2107.85</v>
      </c>
      <c r="T14" s="21">
        <f t="shared" si="6"/>
        <v>599.88</v>
      </c>
      <c r="U14" s="23">
        <f t="shared" si="7"/>
        <v>5150.7266471934017</v>
      </c>
    </row>
    <row r="15" spans="1:21">
      <c r="A15" s="10">
        <v>11</v>
      </c>
      <c r="B15" s="11" t="s">
        <v>32</v>
      </c>
      <c r="C15" s="12">
        <v>8</v>
      </c>
      <c r="D15" s="24">
        <v>504.28</v>
      </c>
      <c r="E15" s="32"/>
      <c r="F15" s="15">
        <f t="shared" si="0"/>
        <v>199.66152692584279</v>
      </c>
      <c r="G15" s="16">
        <v>0</v>
      </c>
      <c r="H15" s="26">
        <v>25.899000000000001</v>
      </c>
      <c r="I15" s="17">
        <f t="shared" si="1"/>
        <v>74.95</v>
      </c>
      <c r="J15" s="18">
        <f t="shared" si="2"/>
        <v>23.16</v>
      </c>
      <c r="K15" s="17">
        <f t="shared" si="3"/>
        <v>19.170000000000002</v>
      </c>
      <c r="L15" s="16">
        <v>51.8</v>
      </c>
      <c r="M15" s="27"/>
      <c r="N15" s="20"/>
      <c r="O15" s="15">
        <v>0</v>
      </c>
      <c r="P15" s="15">
        <v>0</v>
      </c>
      <c r="Q15" s="21">
        <f t="shared" si="4"/>
        <v>38.82</v>
      </c>
      <c r="R15" s="22">
        <f t="shared" si="8"/>
        <v>433.46052692584283</v>
      </c>
      <c r="S15" s="21">
        <f t="shared" si="5"/>
        <v>496.66</v>
      </c>
      <c r="T15" s="21">
        <f t="shared" si="6"/>
        <v>141.35</v>
      </c>
      <c r="U15" s="23">
        <f t="shared" si="7"/>
        <v>1071.4705269258427</v>
      </c>
    </row>
    <row r="16" spans="1:21">
      <c r="A16" s="10">
        <v>12</v>
      </c>
      <c r="B16" s="44" t="s">
        <v>34</v>
      </c>
      <c r="C16" s="45">
        <v>22</v>
      </c>
      <c r="D16" s="24">
        <v>484.2</v>
      </c>
      <c r="E16" s="25"/>
      <c r="F16" s="15">
        <f t="shared" si="0"/>
        <v>191.71117501684202</v>
      </c>
      <c r="G16" s="16">
        <v>0</v>
      </c>
      <c r="H16" s="46">
        <v>25.899000000000001</v>
      </c>
      <c r="I16" s="17">
        <f t="shared" si="1"/>
        <v>71.97</v>
      </c>
      <c r="J16" s="18">
        <f t="shared" si="2"/>
        <v>22.23</v>
      </c>
      <c r="K16" s="17">
        <f t="shared" si="3"/>
        <v>18.41</v>
      </c>
      <c r="L16" s="16">
        <v>299.60000000000002</v>
      </c>
      <c r="M16" s="27"/>
      <c r="N16" s="20"/>
      <c r="O16" s="15">
        <v>0</v>
      </c>
      <c r="P16" s="15">
        <v>0</v>
      </c>
      <c r="Q16" s="21">
        <f t="shared" si="4"/>
        <v>37.28</v>
      </c>
      <c r="R16" s="22">
        <f t="shared" si="8"/>
        <v>667.10017501684206</v>
      </c>
      <c r="S16" s="21">
        <f t="shared" si="5"/>
        <v>476.88</v>
      </c>
      <c r="T16" s="21">
        <f t="shared" si="6"/>
        <v>135.72</v>
      </c>
      <c r="U16" s="23">
        <f t="shared" si="7"/>
        <v>1279.7001750168422</v>
      </c>
    </row>
    <row r="17" spans="1:21">
      <c r="A17" s="10">
        <v>13</v>
      </c>
      <c r="B17" s="44" t="s">
        <v>34</v>
      </c>
      <c r="C17" s="45">
        <v>24</v>
      </c>
      <c r="D17" s="24">
        <v>470.1</v>
      </c>
      <c r="E17" s="25"/>
      <c r="F17" s="15">
        <f t="shared" si="0"/>
        <v>186.12850759070102</v>
      </c>
      <c r="G17" s="16">
        <v>0</v>
      </c>
      <c r="H17" s="26">
        <v>25.899000000000001</v>
      </c>
      <c r="I17" s="17">
        <f t="shared" si="1"/>
        <v>69.87</v>
      </c>
      <c r="J17" s="18">
        <f t="shared" si="2"/>
        <v>21.59</v>
      </c>
      <c r="K17" s="17">
        <f t="shared" si="3"/>
        <v>17.87</v>
      </c>
      <c r="L17" s="16">
        <v>231</v>
      </c>
      <c r="M17" s="27"/>
      <c r="N17" s="20"/>
      <c r="O17" s="15">
        <v>0</v>
      </c>
      <c r="P17" s="15">
        <v>0</v>
      </c>
      <c r="Q17" s="21">
        <f t="shared" si="4"/>
        <v>36.19</v>
      </c>
      <c r="R17" s="22">
        <f t="shared" si="8"/>
        <v>588.54750759070112</v>
      </c>
      <c r="S17" s="21">
        <f t="shared" si="5"/>
        <v>462.99</v>
      </c>
      <c r="T17" s="21">
        <f t="shared" si="6"/>
        <v>131.77000000000001</v>
      </c>
      <c r="U17" s="23">
        <f t="shared" si="7"/>
        <v>1183.3075075907011</v>
      </c>
    </row>
    <row r="18" spans="1:21">
      <c r="A18" s="10">
        <v>14</v>
      </c>
      <c r="B18" s="11" t="s">
        <v>35</v>
      </c>
      <c r="C18" s="12">
        <v>14</v>
      </c>
      <c r="D18" s="24">
        <v>881.1</v>
      </c>
      <c r="E18" s="25"/>
      <c r="F18" s="15">
        <f t="shared" si="0"/>
        <v>348.85732405481104</v>
      </c>
      <c r="G18" s="16">
        <v>288</v>
      </c>
      <c r="H18" s="26">
        <v>25.899000000000001</v>
      </c>
      <c r="I18" s="17">
        <f t="shared" si="1"/>
        <v>130.96</v>
      </c>
      <c r="J18" s="18">
        <v>557.78</v>
      </c>
      <c r="K18" s="17">
        <f t="shared" si="3"/>
        <v>33.5</v>
      </c>
      <c r="L18" s="16">
        <v>333.2</v>
      </c>
      <c r="M18" s="27"/>
      <c r="N18" s="20"/>
      <c r="O18" s="15">
        <v>0</v>
      </c>
      <c r="P18" s="15">
        <v>0</v>
      </c>
      <c r="Q18" s="21">
        <f t="shared" si="4"/>
        <v>67.83</v>
      </c>
      <c r="R18" s="22">
        <f t="shared" si="8"/>
        <v>1786.0263240548109</v>
      </c>
      <c r="S18" s="21">
        <f t="shared" si="5"/>
        <v>867.78</v>
      </c>
      <c r="T18" s="21">
        <f t="shared" si="6"/>
        <v>246.97</v>
      </c>
      <c r="U18" s="23">
        <f t="shared" si="7"/>
        <v>2900.7763240548106</v>
      </c>
    </row>
    <row r="19" spans="1:21">
      <c r="A19" s="10">
        <v>15</v>
      </c>
      <c r="B19" s="44" t="s">
        <v>36</v>
      </c>
      <c r="C19" s="45">
        <v>21</v>
      </c>
      <c r="D19" s="24">
        <v>247.2</v>
      </c>
      <c r="E19" s="25"/>
      <c r="F19" s="15">
        <f t="shared" si="0"/>
        <v>97.874850194472003</v>
      </c>
      <c r="G19" s="16">
        <v>0</v>
      </c>
      <c r="H19" s="26">
        <v>25.899000000000001</v>
      </c>
      <c r="I19" s="17">
        <f t="shared" si="1"/>
        <v>36.74</v>
      </c>
      <c r="J19" s="18">
        <f t="shared" si="2"/>
        <v>11.35</v>
      </c>
      <c r="K19" s="17">
        <f t="shared" si="3"/>
        <v>9.4</v>
      </c>
      <c r="L19" s="16">
        <v>4.2</v>
      </c>
      <c r="M19" s="27"/>
      <c r="N19" s="20"/>
      <c r="O19" s="15">
        <v>0</v>
      </c>
      <c r="P19" s="15">
        <v>0</v>
      </c>
      <c r="Q19" s="21">
        <f t="shared" si="4"/>
        <v>19.03</v>
      </c>
      <c r="R19" s="22">
        <f t="shared" si="8"/>
        <v>204.493850194472</v>
      </c>
      <c r="S19" s="21">
        <f t="shared" si="5"/>
        <v>243.46</v>
      </c>
      <c r="T19" s="21">
        <f t="shared" si="6"/>
        <v>69.290000000000006</v>
      </c>
      <c r="U19" s="23">
        <f t="shared" si="7"/>
        <v>517.24385019447197</v>
      </c>
    </row>
    <row r="20" spans="1:21">
      <c r="A20" s="10">
        <v>16</v>
      </c>
      <c r="B20" s="44" t="s">
        <v>36</v>
      </c>
      <c r="C20" s="45">
        <v>3</v>
      </c>
      <c r="D20" s="24">
        <v>2970.9</v>
      </c>
      <c r="E20" s="25">
        <v>519.20000000000005</v>
      </c>
      <c r="F20" s="15">
        <f t="shared" si="0"/>
        <v>1381.8487648209014</v>
      </c>
      <c r="G20" s="16">
        <v>0</v>
      </c>
      <c r="H20" s="26">
        <v>25.899000000000001</v>
      </c>
      <c r="I20" s="17">
        <f t="shared" si="1"/>
        <v>518.73</v>
      </c>
      <c r="J20" s="18">
        <f t="shared" si="2"/>
        <v>160.26</v>
      </c>
      <c r="K20" s="17">
        <f t="shared" si="3"/>
        <v>132.69999999999999</v>
      </c>
      <c r="L20" s="16">
        <v>1086.4000000000001</v>
      </c>
      <c r="M20" s="27"/>
      <c r="N20" s="20"/>
      <c r="O20" s="15">
        <v>0</v>
      </c>
      <c r="P20" s="15">
        <v>0</v>
      </c>
      <c r="Q20" s="21">
        <f t="shared" si="4"/>
        <v>268.7</v>
      </c>
      <c r="R20" s="22">
        <f t="shared" si="8"/>
        <v>3574.537764820901</v>
      </c>
      <c r="S20" s="21">
        <f t="shared" si="5"/>
        <v>3437.34</v>
      </c>
      <c r="T20" s="21">
        <f t="shared" si="6"/>
        <v>978.25</v>
      </c>
      <c r="U20" s="23">
        <f t="shared" si="7"/>
        <v>7990.1277648209016</v>
      </c>
    </row>
    <row r="21" spans="1:21">
      <c r="A21" s="10">
        <v>17</v>
      </c>
      <c r="B21" s="11" t="s">
        <v>36</v>
      </c>
      <c r="C21" s="12">
        <v>4</v>
      </c>
      <c r="D21" s="24">
        <v>1448.1</v>
      </c>
      <c r="E21" s="25">
        <v>131.1</v>
      </c>
      <c r="F21" s="15">
        <f t="shared" si="0"/>
        <v>625.25875172779195</v>
      </c>
      <c r="G21" s="16">
        <v>0</v>
      </c>
      <c r="H21" s="26">
        <v>25.899000000000001</v>
      </c>
      <c r="I21" s="17">
        <f t="shared" si="1"/>
        <v>234.72</v>
      </c>
      <c r="J21" s="18">
        <f t="shared" si="2"/>
        <v>72.52</v>
      </c>
      <c r="K21" s="17">
        <f t="shared" si="3"/>
        <v>60.04</v>
      </c>
      <c r="L21" s="16">
        <v>410.2</v>
      </c>
      <c r="M21" s="27"/>
      <c r="N21" s="20"/>
      <c r="O21" s="15">
        <v>0</v>
      </c>
      <c r="P21" s="15">
        <v>0</v>
      </c>
      <c r="Q21" s="21">
        <f t="shared" si="4"/>
        <v>121.58</v>
      </c>
      <c r="R21" s="22">
        <f t="shared" si="8"/>
        <v>1550.2177517277919</v>
      </c>
      <c r="S21" s="21">
        <f t="shared" si="5"/>
        <v>1555.33</v>
      </c>
      <c r="T21" s="21">
        <f t="shared" si="6"/>
        <v>442.64</v>
      </c>
      <c r="U21" s="23">
        <f t="shared" si="7"/>
        <v>3548.1877517277917</v>
      </c>
    </row>
    <row r="22" spans="1:21">
      <c r="A22" s="10">
        <v>18</v>
      </c>
      <c r="B22" s="11" t="s">
        <v>37</v>
      </c>
      <c r="C22" s="12">
        <v>7</v>
      </c>
      <c r="D22" s="24">
        <v>4887.67</v>
      </c>
      <c r="E22" s="25"/>
      <c r="F22" s="15">
        <f t="shared" si="0"/>
        <v>1935.1940495550768</v>
      </c>
      <c r="G22" s="16">
        <v>50</v>
      </c>
      <c r="H22" s="26">
        <v>25.899000000000001</v>
      </c>
      <c r="I22" s="17">
        <v>1384.45</v>
      </c>
      <c r="J22" s="18">
        <f t="shared" si="2"/>
        <v>224.44</v>
      </c>
      <c r="K22" s="17">
        <f t="shared" si="3"/>
        <v>185.83</v>
      </c>
      <c r="L22" s="16">
        <v>425.6</v>
      </c>
      <c r="M22" s="27"/>
      <c r="N22" s="20"/>
      <c r="O22" s="15">
        <v>0</v>
      </c>
      <c r="P22" s="15">
        <v>0</v>
      </c>
      <c r="Q22" s="21">
        <f t="shared" si="4"/>
        <v>376.29</v>
      </c>
      <c r="R22" s="22">
        <f t="shared" si="8"/>
        <v>4607.7030495550771</v>
      </c>
      <c r="S22" s="21">
        <f t="shared" si="5"/>
        <v>4813.79</v>
      </c>
      <c r="T22" s="21">
        <f t="shared" si="6"/>
        <v>1369.98</v>
      </c>
      <c r="U22" s="23">
        <f t="shared" si="7"/>
        <v>10791.473049555076</v>
      </c>
    </row>
    <row r="23" spans="1:21">
      <c r="A23" s="10">
        <v>19</v>
      </c>
      <c r="B23" s="11" t="s">
        <v>37</v>
      </c>
      <c r="C23" s="12">
        <v>9</v>
      </c>
      <c r="D23" s="24">
        <v>1242.4000000000001</v>
      </c>
      <c r="E23" s="25"/>
      <c r="F23" s="15">
        <f t="shared" si="0"/>
        <v>491.90822767642408</v>
      </c>
      <c r="G23" s="16">
        <v>50</v>
      </c>
      <c r="H23" s="26">
        <v>25.899000000000001</v>
      </c>
      <c r="I23" s="17">
        <f t="shared" si="1"/>
        <v>184.66</v>
      </c>
      <c r="J23" s="18">
        <f t="shared" si="2"/>
        <v>57.05</v>
      </c>
      <c r="K23" s="17">
        <f t="shared" si="3"/>
        <v>47.24</v>
      </c>
      <c r="L23" s="16">
        <v>309.39999999999998</v>
      </c>
      <c r="M23" s="27"/>
      <c r="N23" s="20"/>
      <c r="O23" s="15">
        <v>0</v>
      </c>
      <c r="P23" s="15">
        <v>0</v>
      </c>
      <c r="Q23" s="21">
        <f t="shared" si="4"/>
        <v>95.65</v>
      </c>
      <c r="R23" s="22">
        <f t="shared" si="8"/>
        <v>1261.8072276764242</v>
      </c>
      <c r="S23" s="21">
        <f t="shared" si="5"/>
        <v>1223.6199999999999</v>
      </c>
      <c r="T23" s="21">
        <f t="shared" si="6"/>
        <v>348.24</v>
      </c>
      <c r="U23" s="23">
        <f t="shared" si="7"/>
        <v>2833.6672276764239</v>
      </c>
    </row>
    <row r="24" spans="1:21">
      <c r="A24" s="10">
        <v>20</v>
      </c>
      <c r="B24" s="11" t="s">
        <v>38</v>
      </c>
      <c r="C24" s="12">
        <v>5</v>
      </c>
      <c r="D24" s="24">
        <v>1757.6</v>
      </c>
      <c r="E24" s="25"/>
      <c r="F24" s="15">
        <f t="shared" si="0"/>
        <v>695.89335235357601</v>
      </c>
      <c r="G24" s="16">
        <v>0</v>
      </c>
      <c r="H24" s="26">
        <v>25.899000000000001</v>
      </c>
      <c r="I24" s="17">
        <v>852.23</v>
      </c>
      <c r="J24" s="18">
        <v>108.88</v>
      </c>
      <c r="K24" s="17">
        <f t="shared" si="3"/>
        <v>66.83</v>
      </c>
      <c r="L24" s="16">
        <v>637</v>
      </c>
      <c r="M24" s="27"/>
      <c r="N24" s="20"/>
      <c r="O24" s="15">
        <v>0</v>
      </c>
      <c r="P24" s="15">
        <v>0</v>
      </c>
      <c r="Q24" s="21">
        <f t="shared" si="4"/>
        <v>135.31</v>
      </c>
      <c r="R24" s="22">
        <f t="shared" si="8"/>
        <v>2522.042352353576</v>
      </c>
      <c r="S24" s="21">
        <f t="shared" si="5"/>
        <v>1731.03</v>
      </c>
      <c r="T24" s="21">
        <f t="shared" si="6"/>
        <v>492.64</v>
      </c>
      <c r="U24" s="23">
        <f t="shared" si="7"/>
        <v>4745.7123523535765</v>
      </c>
    </row>
    <row r="25" spans="1:21">
      <c r="A25" s="10">
        <v>21</v>
      </c>
      <c r="B25" s="11" t="s">
        <v>38</v>
      </c>
      <c r="C25" s="12">
        <v>9</v>
      </c>
      <c r="D25" s="24">
        <v>1951.8</v>
      </c>
      <c r="E25" s="25"/>
      <c r="F25" s="15">
        <f t="shared" si="0"/>
        <v>772.78370796751801</v>
      </c>
      <c r="G25" s="16">
        <v>0</v>
      </c>
      <c r="H25" s="26">
        <v>25.899000000000001</v>
      </c>
      <c r="I25" s="17">
        <f t="shared" si="1"/>
        <v>290.10000000000002</v>
      </c>
      <c r="J25" s="18">
        <v>117.78</v>
      </c>
      <c r="K25" s="17">
        <f t="shared" si="3"/>
        <v>74.209999999999994</v>
      </c>
      <c r="L25" s="16">
        <v>187.6</v>
      </c>
      <c r="M25" s="27"/>
      <c r="N25" s="20"/>
      <c r="O25" s="15">
        <v>0</v>
      </c>
      <c r="P25" s="15">
        <v>0</v>
      </c>
      <c r="Q25" s="21">
        <f t="shared" si="4"/>
        <v>150.27000000000001</v>
      </c>
      <c r="R25" s="22">
        <f t="shared" si="8"/>
        <v>1618.6427079675179</v>
      </c>
      <c r="S25" s="21">
        <f t="shared" si="5"/>
        <v>1922.3</v>
      </c>
      <c r="T25" s="21">
        <f t="shared" si="6"/>
        <v>547.08000000000004</v>
      </c>
      <c r="U25" s="23">
        <f t="shared" si="7"/>
        <v>4088.0227079675178</v>
      </c>
    </row>
    <row r="26" spans="1:21">
      <c r="A26" s="10">
        <v>22</v>
      </c>
      <c r="B26" s="11" t="s">
        <v>39</v>
      </c>
      <c r="C26" s="12">
        <v>7</v>
      </c>
      <c r="D26" s="24">
        <v>727.5</v>
      </c>
      <c r="E26" s="25"/>
      <c r="F26" s="15">
        <v>330.18200000000002</v>
      </c>
      <c r="G26" s="16">
        <v>0</v>
      </c>
      <c r="H26" s="26">
        <v>25.899000000000001</v>
      </c>
      <c r="I26" s="17">
        <f t="shared" si="1"/>
        <v>108.13</v>
      </c>
      <c r="J26" s="18">
        <v>532.14</v>
      </c>
      <c r="K26" s="17">
        <f t="shared" si="3"/>
        <v>27.66</v>
      </c>
      <c r="L26" s="16">
        <v>288.39999999999998</v>
      </c>
      <c r="M26" s="27"/>
      <c r="N26" s="20"/>
      <c r="O26" s="15">
        <v>0</v>
      </c>
      <c r="P26" s="15">
        <v>0</v>
      </c>
      <c r="Q26" s="21">
        <f t="shared" si="4"/>
        <v>56.01</v>
      </c>
      <c r="R26" s="22">
        <f t="shared" si="8"/>
        <v>1368.421</v>
      </c>
      <c r="S26" s="21">
        <f t="shared" si="5"/>
        <v>716.5</v>
      </c>
      <c r="T26" s="21">
        <f t="shared" si="6"/>
        <v>203.91</v>
      </c>
      <c r="U26" s="23">
        <f t="shared" si="7"/>
        <v>2288.8310000000001</v>
      </c>
    </row>
    <row r="27" spans="1:21">
      <c r="A27" s="10">
        <v>23</v>
      </c>
      <c r="B27" s="11" t="s">
        <v>39</v>
      </c>
      <c r="C27" s="12">
        <v>9</v>
      </c>
      <c r="D27" s="24">
        <v>748.7</v>
      </c>
      <c r="E27" s="25"/>
      <c r="F27" s="15">
        <v>338.57600000000002</v>
      </c>
      <c r="G27" s="16">
        <v>0</v>
      </c>
      <c r="H27" s="26">
        <v>25.899000000000001</v>
      </c>
      <c r="I27" s="17">
        <f t="shared" si="1"/>
        <v>111.28</v>
      </c>
      <c r="J27" s="18">
        <v>510.51</v>
      </c>
      <c r="K27" s="17">
        <f t="shared" si="3"/>
        <v>28.47</v>
      </c>
      <c r="L27" s="16">
        <v>107.8</v>
      </c>
      <c r="M27" s="27"/>
      <c r="N27" s="20"/>
      <c r="O27" s="15">
        <v>0</v>
      </c>
      <c r="P27" s="15">
        <v>0</v>
      </c>
      <c r="Q27" s="21">
        <f t="shared" si="4"/>
        <v>57.64</v>
      </c>
      <c r="R27" s="22">
        <f t="shared" si="8"/>
        <v>1180.1750000000002</v>
      </c>
      <c r="S27" s="21">
        <f t="shared" si="5"/>
        <v>737.38</v>
      </c>
      <c r="T27" s="21">
        <f t="shared" si="6"/>
        <v>209.86</v>
      </c>
      <c r="U27" s="23">
        <f t="shared" si="7"/>
        <v>2127.4150000000004</v>
      </c>
    </row>
    <row r="28" spans="1:21">
      <c r="A28" s="10">
        <v>24</v>
      </c>
      <c r="B28" s="11" t="s">
        <v>39</v>
      </c>
      <c r="C28" s="12" t="s">
        <v>40</v>
      </c>
      <c r="D28" s="24">
        <v>737.8</v>
      </c>
      <c r="E28" s="25"/>
      <c r="F28" s="15">
        <v>334.26</v>
      </c>
      <c r="G28" s="16">
        <v>0</v>
      </c>
      <c r="H28" s="26">
        <v>25.899000000000001</v>
      </c>
      <c r="I28" s="17">
        <f t="shared" si="1"/>
        <v>109.66</v>
      </c>
      <c r="J28" s="18">
        <v>405.65</v>
      </c>
      <c r="K28" s="17">
        <f t="shared" si="3"/>
        <v>28.05</v>
      </c>
      <c r="L28" s="16">
        <v>280</v>
      </c>
      <c r="M28" s="27"/>
      <c r="N28" s="20"/>
      <c r="O28" s="15">
        <v>0</v>
      </c>
      <c r="P28" s="15">
        <v>0</v>
      </c>
      <c r="Q28" s="21">
        <f t="shared" si="4"/>
        <v>56.8</v>
      </c>
      <c r="R28" s="22">
        <f t="shared" si="8"/>
        <v>1240.3189999999997</v>
      </c>
      <c r="S28" s="21">
        <f t="shared" si="5"/>
        <v>726.65</v>
      </c>
      <c r="T28" s="21">
        <f t="shared" si="6"/>
        <v>206.8</v>
      </c>
      <c r="U28" s="23">
        <f t="shared" si="7"/>
        <v>2173.7689999999998</v>
      </c>
    </row>
    <row r="29" spans="1:21">
      <c r="A29" s="10">
        <v>25</v>
      </c>
      <c r="B29" s="11" t="s">
        <v>41</v>
      </c>
      <c r="C29" s="12">
        <v>159</v>
      </c>
      <c r="D29" s="24">
        <v>352.7</v>
      </c>
      <c r="E29" s="25"/>
      <c r="F29" s="15">
        <f t="shared" si="0"/>
        <v>139.64587242552702</v>
      </c>
      <c r="G29" s="16">
        <v>0</v>
      </c>
      <c r="H29" s="26">
        <v>25.899000000000001</v>
      </c>
      <c r="I29" s="17">
        <f t="shared" si="1"/>
        <v>52.42</v>
      </c>
      <c r="J29" s="18">
        <v>209.05</v>
      </c>
      <c r="K29" s="17">
        <f t="shared" si="3"/>
        <v>13.41</v>
      </c>
      <c r="L29" s="16">
        <v>53.2</v>
      </c>
      <c r="M29" s="29"/>
      <c r="N29" s="20"/>
      <c r="O29" s="15">
        <v>0</v>
      </c>
      <c r="P29" s="15">
        <v>0</v>
      </c>
      <c r="Q29" s="21">
        <f t="shared" si="4"/>
        <v>27.15</v>
      </c>
      <c r="R29" s="22">
        <f t="shared" si="8"/>
        <v>520.77487242552706</v>
      </c>
      <c r="S29" s="21">
        <f t="shared" si="5"/>
        <v>347.37</v>
      </c>
      <c r="T29" s="21">
        <f t="shared" si="6"/>
        <v>98.86</v>
      </c>
      <c r="U29" s="23">
        <f t="shared" si="7"/>
        <v>967.00487242552708</v>
      </c>
    </row>
    <row r="30" spans="1:21">
      <c r="A30" s="10">
        <v>26</v>
      </c>
      <c r="B30" s="11" t="s">
        <v>41</v>
      </c>
      <c r="C30" s="12">
        <v>161</v>
      </c>
      <c r="D30" s="24">
        <v>139.6</v>
      </c>
      <c r="E30" s="25"/>
      <c r="F30" s="15">
        <f t="shared" si="0"/>
        <v>55.272366857396001</v>
      </c>
      <c r="G30" s="16">
        <v>0</v>
      </c>
      <c r="H30" s="26">
        <v>25.899000000000001</v>
      </c>
      <c r="I30" s="17">
        <f t="shared" si="1"/>
        <v>20.75</v>
      </c>
      <c r="J30" s="18">
        <v>202.93</v>
      </c>
      <c r="K30" s="17">
        <f t="shared" si="3"/>
        <v>5.31</v>
      </c>
      <c r="L30" s="16">
        <v>284.2</v>
      </c>
      <c r="M30" s="29"/>
      <c r="N30" s="20"/>
      <c r="O30" s="15">
        <v>0</v>
      </c>
      <c r="P30" s="15">
        <v>0</v>
      </c>
      <c r="Q30" s="21">
        <f t="shared" si="4"/>
        <v>10.75</v>
      </c>
      <c r="R30" s="22">
        <f t="shared" si="8"/>
        <v>605.11136685739598</v>
      </c>
      <c r="S30" s="21">
        <f t="shared" si="5"/>
        <v>137.49</v>
      </c>
      <c r="T30" s="21">
        <f t="shared" si="6"/>
        <v>39.130000000000003</v>
      </c>
      <c r="U30" s="23">
        <f t="shared" si="7"/>
        <v>781.73136685739598</v>
      </c>
    </row>
    <row r="31" spans="1:21">
      <c r="A31" s="10">
        <v>27</v>
      </c>
      <c r="B31" s="11" t="s">
        <v>41</v>
      </c>
      <c r="C31" s="12">
        <v>171</v>
      </c>
      <c r="D31" s="24">
        <v>1443.8</v>
      </c>
      <c r="E31" s="25"/>
      <c r="F31" s="15">
        <f t="shared" si="0"/>
        <v>571.64930708243799</v>
      </c>
      <c r="G31" s="16">
        <v>0</v>
      </c>
      <c r="H31" s="26">
        <v>25.899000000000001</v>
      </c>
      <c r="I31" s="17">
        <f t="shared" si="1"/>
        <v>214.59</v>
      </c>
      <c r="J31" s="18">
        <f t="shared" si="2"/>
        <v>66.3</v>
      </c>
      <c r="K31" s="17">
        <f t="shared" si="3"/>
        <v>54.89</v>
      </c>
      <c r="L31" s="16">
        <v>760.2</v>
      </c>
      <c r="M31" s="27"/>
      <c r="N31" s="20"/>
      <c r="O31" s="15">
        <v>0</v>
      </c>
      <c r="P31" s="15">
        <v>0</v>
      </c>
      <c r="Q31" s="21">
        <f t="shared" si="4"/>
        <v>111.16</v>
      </c>
      <c r="R31" s="22">
        <f t="shared" si="8"/>
        <v>1804.6883070824381</v>
      </c>
      <c r="S31" s="21">
        <f t="shared" si="5"/>
        <v>1421.98</v>
      </c>
      <c r="T31" s="21">
        <f t="shared" si="6"/>
        <v>404.69</v>
      </c>
      <c r="U31" s="23">
        <f t="shared" si="7"/>
        <v>3631.3583070824384</v>
      </c>
    </row>
    <row r="32" spans="1:21">
      <c r="A32" s="10">
        <v>28</v>
      </c>
      <c r="B32" s="11" t="s">
        <v>41</v>
      </c>
      <c r="C32" s="12">
        <v>173</v>
      </c>
      <c r="D32" s="24">
        <v>3121.1</v>
      </c>
      <c r="E32" s="25"/>
      <c r="F32" s="15">
        <f t="shared" si="0"/>
        <v>1235.749170477211</v>
      </c>
      <c r="G32" s="16">
        <v>0</v>
      </c>
      <c r="H32" s="26">
        <v>25.899000000000001</v>
      </c>
      <c r="I32" s="17">
        <f t="shared" si="1"/>
        <v>463.89</v>
      </c>
      <c r="J32" s="18">
        <f t="shared" si="2"/>
        <v>143.32</v>
      </c>
      <c r="K32" s="17">
        <f t="shared" si="3"/>
        <v>118.67</v>
      </c>
      <c r="L32" s="16">
        <v>1162</v>
      </c>
      <c r="M32" s="27"/>
      <c r="N32" s="20"/>
      <c r="O32" s="15">
        <v>0</v>
      </c>
      <c r="P32" s="15">
        <v>0</v>
      </c>
      <c r="Q32" s="21">
        <f t="shared" si="4"/>
        <v>240.29</v>
      </c>
      <c r="R32" s="22">
        <f t="shared" si="8"/>
        <v>3389.8181704772105</v>
      </c>
      <c r="S32" s="21">
        <f t="shared" si="5"/>
        <v>3073.92</v>
      </c>
      <c r="T32" s="21">
        <f t="shared" si="6"/>
        <v>874.83</v>
      </c>
      <c r="U32" s="23">
        <f t="shared" si="7"/>
        <v>7338.5681704772105</v>
      </c>
    </row>
    <row r="33" spans="1:21">
      <c r="A33" s="10">
        <v>29</v>
      </c>
      <c r="B33" s="11" t="s">
        <v>42</v>
      </c>
      <c r="C33" s="12">
        <v>12</v>
      </c>
      <c r="D33" s="24">
        <v>562.4</v>
      </c>
      <c r="E33" s="32">
        <v>65.7</v>
      </c>
      <c r="F33" s="15">
        <f t="shared" si="0"/>
        <v>248.68605747228102</v>
      </c>
      <c r="G33" s="16">
        <v>0</v>
      </c>
      <c r="H33" s="26">
        <v>25.899000000000001</v>
      </c>
      <c r="I33" s="17">
        <f t="shared" si="1"/>
        <v>93.35</v>
      </c>
      <c r="J33" s="18">
        <f t="shared" si="2"/>
        <v>28.84</v>
      </c>
      <c r="K33" s="17">
        <f t="shared" si="3"/>
        <v>23.88</v>
      </c>
      <c r="L33" s="16">
        <v>19.600000000000001</v>
      </c>
      <c r="M33" s="27"/>
      <c r="N33" s="20"/>
      <c r="O33" s="15">
        <v>0</v>
      </c>
      <c r="P33" s="15">
        <v>0</v>
      </c>
      <c r="Q33" s="21">
        <f t="shared" si="4"/>
        <v>48.36</v>
      </c>
      <c r="R33" s="22">
        <f t="shared" si="8"/>
        <v>488.61505747228108</v>
      </c>
      <c r="S33" s="21">
        <f t="shared" si="5"/>
        <v>618.61</v>
      </c>
      <c r="T33" s="21">
        <f t="shared" si="6"/>
        <v>176.05</v>
      </c>
      <c r="U33" s="23">
        <f t="shared" si="7"/>
        <v>1283.2750574722811</v>
      </c>
    </row>
    <row r="34" spans="1:21">
      <c r="A34" s="10">
        <v>30</v>
      </c>
      <c r="B34" s="47" t="s">
        <v>42</v>
      </c>
      <c r="C34" s="48">
        <v>14</v>
      </c>
      <c r="D34" s="13">
        <v>2394.1</v>
      </c>
      <c r="E34" s="49"/>
      <c r="F34" s="15">
        <f t="shared" si="0"/>
        <v>947.90525424994098</v>
      </c>
      <c r="G34" s="16">
        <v>0</v>
      </c>
      <c r="H34" s="16">
        <v>25.899000000000001</v>
      </c>
      <c r="I34" s="17">
        <f t="shared" si="1"/>
        <v>355.83</v>
      </c>
      <c r="J34" s="18">
        <f t="shared" si="2"/>
        <v>109.94</v>
      </c>
      <c r="K34" s="17">
        <f t="shared" si="3"/>
        <v>91.03</v>
      </c>
      <c r="L34" s="16">
        <v>280</v>
      </c>
      <c r="M34" s="19"/>
      <c r="N34" s="20"/>
      <c r="O34" s="15">
        <v>0</v>
      </c>
      <c r="P34" s="15">
        <v>0</v>
      </c>
      <c r="Q34" s="21">
        <f t="shared" si="4"/>
        <v>184.32</v>
      </c>
      <c r="R34" s="22">
        <f t="shared" si="8"/>
        <v>1994.924254249941</v>
      </c>
      <c r="S34" s="21">
        <f t="shared" si="5"/>
        <v>2357.91</v>
      </c>
      <c r="T34" s="21">
        <f t="shared" si="6"/>
        <v>671.05</v>
      </c>
      <c r="U34" s="23">
        <f t="shared" si="7"/>
        <v>5023.8842542499415</v>
      </c>
    </row>
    <row r="35" spans="1:21">
      <c r="A35" s="10">
        <v>31</v>
      </c>
      <c r="B35" s="11" t="s">
        <v>42</v>
      </c>
      <c r="C35" s="12" t="s">
        <v>43</v>
      </c>
      <c r="D35" s="24"/>
      <c r="E35" s="25">
        <v>501.2</v>
      </c>
      <c r="F35" s="15">
        <f t="shared" si="0"/>
        <v>198.44205063701202</v>
      </c>
      <c r="G35" s="16">
        <v>3818</v>
      </c>
      <c r="H35" s="26">
        <v>25.899000000000001</v>
      </c>
      <c r="I35" s="17">
        <v>590.49</v>
      </c>
      <c r="J35" s="18">
        <v>770.92</v>
      </c>
      <c r="K35" s="17">
        <f t="shared" si="3"/>
        <v>19.059999999999999</v>
      </c>
      <c r="L35" s="16">
        <v>112</v>
      </c>
      <c r="M35" s="27"/>
      <c r="N35" s="20"/>
      <c r="O35" s="15">
        <v>0</v>
      </c>
      <c r="P35" s="15">
        <v>0</v>
      </c>
      <c r="Q35" s="21">
        <f t="shared" si="4"/>
        <v>38.590000000000003</v>
      </c>
      <c r="R35" s="22">
        <f t="shared" si="8"/>
        <v>5573.4010506370123</v>
      </c>
      <c r="S35" s="21">
        <f t="shared" si="5"/>
        <v>493.62</v>
      </c>
      <c r="T35" s="21">
        <f t="shared" si="6"/>
        <v>140.47999999999999</v>
      </c>
      <c r="U35" s="23">
        <f t="shared" si="7"/>
        <v>6207.5010506370118</v>
      </c>
    </row>
    <row r="36" spans="1:21">
      <c r="A36" s="33">
        <v>32</v>
      </c>
      <c r="B36" s="34" t="s">
        <v>44</v>
      </c>
      <c r="C36" s="35" t="s">
        <v>45</v>
      </c>
      <c r="D36" s="36">
        <v>3413.4</v>
      </c>
      <c r="E36" s="37"/>
      <c r="F36" s="15">
        <f t="shared" si="0"/>
        <v>1351.4806377581342</v>
      </c>
      <c r="G36" s="38">
        <v>0</v>
      </c>
      <c r="H36" s="50">
        <v>816.04899999999998</v>
      </c>
      <c r="I36" s="17">
        <f t="shared" si="1"/>
        <v>507.33</v>
      </c>
      <c r="J36" s="18">
        <f t="shared" si="2"/>
        <v>156.74</v>
      </c>
      <c r="K36" s="17">
        <f t="shared" si="3"/>
        <v>129.78</v>
      </c>
      <c r="L36" s="16">
        <v>436.8</v>
      </c>
      <c r="M36" s="40">
        <v>1075.2</v>
      </c>
      <c r="N36" s="51">
        <v>4272.72</v>
      </c>
      <c r="O36" s="15">
        <v>0</v>
      </c>
      <c r="P36" s="15">
        <v>0</v>
      </c>
      <c r="Q36" s="21">
        <f t="shared" si="4"/>
        <v>262.79000000000002</v>
      </c>
      <c r="R36" s="22">
        <f t="shared" si="8"/>
        <v>9008.8896377581368</v>
      </c>
      <c r="S36" s="21">
        <f t="shared" si="5"/>
        <v>3361.8</v>
      </c>
      <c r="T36" s="21">
        <f t="shared" si="6"/>
        <v>956.76</v>
      </c>
      <c r="U36" s="23">
        <f t="shared" si="7"/>
        <v>13327.449637758136</v>
      </c>
    </row>
    <row r="37" spans="1:21">
      <c r="A37" s="33">
        <v>33</v>
      </c>
      <c r="B37" s="34" t="s">
        <v>46</v>
      </c>
      <c r="C37" s="35" t="s">
        <v>45</v>
      </c>
      <c r="D37" s="36">
        <v>150.08000000000001</v>
      </c>
      <c r="E37" s="37"/>
      <c r="F37" s="15">
        <f t="shared" si="0"/>
        <v>59.421753710300806</v>
      </c>
      <c r="G37" s="38"/>
      <c r="H37" s="50">
        <v>60.209000000000003</v>
      </c>
      <c r="I37" s="17">
        <f t="shared" si="1"/>
        <v>22.31</v>
      </c>
      <c r="J37" s="18">
        <f t="shared" si="2"/>
        <v>6.89</v>
      </c>
      <c r="K37" s="17">
        <f t="shared" si="3"/>
        <v>5.71</v>
      </c>
      <c r="L37" s="16">
        <v>56</v>
      </c>
      <c r="M37" s="42"/>
      <c r="N37" s="43"/>
      <c r="O37" s="15">
        <v>0</v>
      </c>
      <c r="P37" s="15">
        <v>0</v>
      </c>
      <c r="Q37" s="21">
        <f t="shared" si="4"/>
        <v>11.55</v>
      </c>
      <c r="R37" s="22">
        <f t="shared" si="8"/>
        <v>222.09075371030082</v>
      </c>
      <c r="S37" s="21">
        <f t="shared" si="5"/>
        <v>147.81</v>
      </c>
      <c r="T37" s="21">
        <f t="shared" si="6"/>
        <v>42.07</v>
      </c>
      <c r="U37" s="23">
        <f t="shared" si="7"/>
        <v>411.97075371030081</v>
      </c>
    </row>
    <row r="38" spans="1:21">
      <c r="A38" s="10">
        <v>34</v>
      </c>
      <c r="B38" s="11" t="s">
        <v>47</v>
      </c>
      <c r="C38" s="12">
        <v>23</v>
      </c>
      <c r="D38" s="24">
        <v>3073.9</v>
      </c>
      <c r="E38" s="25">
        <v>35.4</v>
      </c>
      <c r="F38" s="15">
        <f t="shared" si="0"/>
        <v>1231.0771509290932</v>
      </c>
      <c r="G38" s="16">
        <v>0</v>
      </c>
      <c r="H38" s="26">
        <v>25.899000000000001</v>
      </c>
      <c r="I38" s="17">
        <f t="shared" si="1"/>
        <v>462.13</v>
      </c>
      <c r="J38" s="18">
        <f t="shared" si="2"/>
        <v>142.78</v>
      </c>
      <c r="K38" s="17">
        <f t="shared" si="3"/>
        <v>118.22</v>
      </c>
      <c r="L38" s="16">
        <v>1367.8</v>
      </c>
      <c r="M38" s="27"/>
      <c r="N38" s="20"/>
      <c r="O38" s="15">
        <v>0</v>
      </c>
      <c r="P38" s="15">
        <v>0</v>
      </c>
      <c r="Q38" s="21">
        <f t="shared" si="4"/>
        <v>239.38</v>
      </c>
      <c r="R38" s="22">
        <f t="shared" si="8"/>
        <v>3587.2861509290933</v>
      </c>
      <c r="S38" s="21">
        <f t="shared" si="5"/>
        <v>3062.3</v>
      </c>
      <c r="T38" s="21">
        <f t="shared" si="6"/>
        <v>871.52</v>
      </c>
      <c r="U38" s="23">
        <f t="shared" si="7"/>
        <v>7521.1061509290939</v>
      </c>
    </row>
    <row r="39" spans="1:21">
      <c r="A39" s="33">
        <v>35</v>
      </c>
      <c r="B39" s="34" t="s">
        <v>48</v>
      </c>
      <c r="C39" s="35">
        <v>25</v>
      </c>
      <c r="D39" s="36">
        <v>3315.5</v>
      </c>
      <c r="E39" s="37"/>
      <c r="F39" s="15">
        <f t="shared" si="0"/>
        <v>1312.7187128631551</v>
      </c>
      <c r="G39" s="38">
        <v>0</v>
      </c>
      <c r="H39" s="50">
        <v>437.85899999999998</v>
      </c>
      <c r="I39" s="17">
        <f t="shared" si="1"/>
        <v>492.78</v>
      </c>
      <c r="J39" s="18">
        <f t="shared" si="2"/>
        <v>152.24</v>
      </c>
      <c r="K39" s="17">
        <f t="shared" si="3"/>
        <v>126.06</v>
      </c>
      <c r="L39" s="16">
        <v>536.20000000000005</v>
      </c>
      <c r="M39" s="40">
        <v>96.6</v>
      </c>
      <c r="N39" s="51">
        <v>4272.72</v>
      </c>
      <c r="O39" s="15">
        <v>0</v>
      </c>
      <c r="P39" s="15">
        <v>0</v>
      </c>
      <c r="Q39" s="21">
        <f t="shared" si="4"/>
        <v>255.25</v>
      </c>
      <c r="R39" s="22">
        <f t="shared" si="8"/>
        <v>7682.4277128631547</v>
      </c>
      <c r="S39" s="21">
        <f t="shared" si="5"/>
        <v>3265.38</v>
      </c>
      <c r="T39" s="21">
        <f t="shared" si="6"/>
        <v>929.31</v>
      </c>
      <c r="U39" s="23">
        <f t="shared" si="7"/>
        <v>11877.117712863155</v>
      </c>
    </row>
    <row r="40" spans="1:21">
      <c r="A40" s="33">
        <v>36</v>
      </c>
      <c r="B40" s="34" t="s">
        <v>49</v>
      </c>
      <c r="C40" s="35">
        <v>25</v>
      </c>
      <c r="D40" s="36">
        <v>377.4</v>
      </c>
      <c r="E40" s="37"/>
      <c r="F40" s="15">
        <f t="shared" si="0"/>
        <v>149.42543876777401</v>
      </c>
      <c r="G40" s="38">
        <v>0</v>
      </c>
      <c r="H40" s="50">
        <v>72.790999999999997</v>
      </c>
      <c r="I40" s="17">
        <f t="shared" si="1"/>
        <v>56.09</v>
      </c>
      <c r="J40" s="18">
        <f t="shared" si="2"/>
        <v>17.329999999999998</v>
      </c>
      <c r="K40" s="17">
        <f t="shared" si="3"/>
        <v>14.35</v>
      </c>
      <c r="L40" s="16">
        <v>1440.6</v>
      </c>
      <c r="M40" s="42"/>
      <c r="N40" s="52"/>
      <c r="O40" s="15">
        <v>0</v>
      </c>
      <c r="P40" s="15">
        <v>0</v>
      </c>
      <c r="Q40" s="21">
        <f t="shared" si="4"/>
        <v>29.06</v>
      </c>
      <c r="R40" s="22">
        <f t="shared" si="8"/>
        <v>1779.6464387677738</v>
      </c>
      <c r="S40" s="21">
        <f t="shared" si="5"/>
        <v>371.7</v>
      </c>
      <c r="T40" s="21">
        <f t="shared" si="6"/>
        <v>105.78</v>
      </c>
      <c r="U40" s="23">
        <f t="shared" si="7"/>
        <v>2257.1264387677738</v>
      </c>
    </row>
    <row r="41" spans="1:21">
      <c r="A41" s="10">
        <v>37</v>
      </c>
      <c r="B41" s="11" t="s">
        <v>50</v>
      </c>
      <c r="C41" s="12">
        <v>18</v>
      </c>
      <c r="D41" s="24">
        <v>2979.93</v>
      </c>
      <c r="E41" s="25"/>
      <c r="F41" s="15">
        <f t="shared" si="0"/>
        <v>1179.8551874595994</v>
      </c>
      <c r="G41" s="16">
        <v>0</v>
      </c>
      <c r="H41" s="26">
        <v>25.899000000000001</v>
      </c>
      <c r="I41" s="17">
        <f t="shared" si="1"/>
        <v>442.91</v>
      </c>
      <c r="J41" s="18">
        <v>3000.95</v>
      </c>
      <c r="K41" s="17">
        <f t="shared" si="3"/>
        <v>113.3</v>
      </c>
      <c r="L41" s="16">
        <v>1450.4</v>
      </c>
      <c r="M41" s="27"/>
      <c r="N41" s="20"/>
      <c r="O41" s="15">
        <v>0</v>
      </c>
      <c r="P41" s="15">
        <v>0</v>
      </c>
      <c r="Q41" s="21">
        <f t="shared" si="4"/>
        <v>229.42</v>
      </c>
      <c r="R41" s="22">
        <f t="shared" si="8"/>
        <v>6442.7341874596004</v>
      </c>
      <c r="S41" s="21">
        <f t="shared" si="5"/>
        <v>2934.88</v>
      </c>
      <c r="T41" s="21">
        <f t="shared" si="6"/>
        <v>835.26</v>
      </c>
      <c r="U41" s="23">
        <f t="shared" si="7"/>
        <v>10212.8741874596</v>
      </c>
    </row>
    <row r="42" spans="1:21">
      <c r="A42" s="10">
        <v>38</v>
      </c>
      <c r="B42" s="11" t="s">
        <v>50</v>
      </c>
      <c r="C42" s="12">
        <v>4</v>
      </c>
      <c r="D42" s="24">
        <v>1661.7</v>
      </c>
      <c r="E42" s="25"/>
      <c r="F42" s="15">
        <f t="shared" si="0"/>
        <v>657.92329517861708</v>
      </c>
      <c r="G42" s="16">
        <v>0</v>
      </c>
      <c r="H42" s="26">
        <v>25.899000000000001</v>
      </c>
      <c r="I42" s="17">
        <f t="shared" si="1"/>
        <v>246.98</v>
      </c>
      <c r="J42" s="18">
        <v>103.38</v>
      </c>
      <c r="K42" s="17">
        <f t="shared" si="3"/>
        <v>63.18</v>
      </c>
      <c r="L42" s="16">
        <v>236.6</v>
      </c>
      <c r="M42" s="27"/>
      <c r="N42" s="20"/>
      <c r="O42" s="15">
        <v>0</v>
      </c>
      <c r="P42" s="15">
        <v>0</v>
      </c>
      <c r="Q42" s="21">
        <f t="shared" si="4"/>
        <v>127.93</v>
      </c>
      <c r="R42" s="22">
        <f t="shared" si="8"/>
        <v>1461.8922951786171</v>
      </c>
      <c r="S42" s="21">
        <f t="shared" si="5"/>
        <v>1636.58</v>
      </c>
      <c r="T42" s="21">
        <f t="shared" si="6"/>
        <v>465.76</v>
      </c>
      <c r="U42" s="23">
        <f t="shared" si="7"/>
        <v>3564.2322951786173</v>
      </c>
    </row>
    <row r="43" spans="1:21">
      <c r="A43" s="10">
        <v>39</v>
      </c>
      <c r="B43" s="11" t="s">
        <v>50</v>
      </c>
      <c r="C43" s="12">
        <v>5</v>
      </c>
      <c r="D43" s="24">
        <v>2481.3000000000002</v>
      </c>
      <c r="E43" s="25"/>
      <c r="F43" s="15">
        <f t="shared" si="0"/>
        <v>982.43068684281309</v>
      </c>
      <c r="G43" s="16">
        <v>0</v>
      </c>
      <c r="H43" s="26">
        <v>25.899000000000001</v>
      </c>
      <c r="I43" s="17">
        <f t="shared" si="1"/>
        <v>368.8</v>
      </c>
      <c r="J43" s="18">
        <f t="shared" si="2"/>
        <v>113.94</v>
      </c>
      <c r="K43" s="17">
        <f t="shared" si="3"/>
        <v>94.34</v>
      </c>
      <c r="L43" s="16">
        <v>203</v>
      </c>
      <c r="M43" s="27"/>
      <c r="N43" s="20"/>
      <c r="O43" s="15">
        <v>0</v>
      </c>
      <c r="P43" s="15">
        <v>0</v>
      </c>
      <c r="Q43" s="21">
        <f t="shared" si="4"/>
        <v>191.03</v>
      </c>
      <c r="R43" s="22">
        <f t="shared" si="8"/>
        <v>1979.439686842813</v>
      </c>
      <c r="S43" s="21">
        <f t="shared" si="5"/>
        <v>2443.79</v>
      </c>
      <c r="T43" s="21">
        <f t="shared" si="6"/>
        <v>695.49</v>
      </c>
      <c r="U43" s="23">
        <f t="shared" si="7"/>
        <v>5118.7196868428127</v>
      </c>
    </row>
    <row r="44" spans="1:21">
      <c r="A44" s="10">
        <v>40</v>
      </c>
      <c r="B44" s="11" t="s">
        <v>50</v>
      </c>
      <c r="C44" s="12">
        <v>6</v>
      </c>
      <c r="D44" s="24">
        <v>1684.4</v>
      </c>
      <c r="E44" s="25"/>
      <c r="F44" s="15">
        <f t="shared" si="0"/>
        <v>666.91099380084404</v>
      </c>
      <c r="G44" s="16">
        <v>0</v>
      </c>
      <c r="H44" s="26">
        <v>25.899000000000001</v>
      </c>
      <c r="I44" s="17">
        <v>881.85</v>
      </c>
      <c r="J44" s="18">
        <v>99.02</v>
      </c>
      <c r="K44" s="17">
        <f t="shared" si="3"/>
        <v>64.040000000000006</v>
      </c>
      <c r="L44" s="16">
        <v>275.8</v>
      </c>
      <c r="M44" s="27"/>
      <c r="N44" s="20"/>
      <c r="O44" s="15">
        <v>0</v>
      </c>
      <c r="P44" s="15">
        <v>0</v>
      </c>
      <c r="Q44" s="21">
        <f t="shared" si="4"/>
        <v>129.68</v>
      </c>
      <c r="R44" s="22">
        <f t="shared" si="8"/>
        <v>2143.1999938008439</v>
      </c>
      <c r="S44" s="21">
        <f t="shared" si="5"/>
        <v>1658.94</v>
      </c>
      <c r="T44" s="21">
        <f t="shared" si="6"/>
        <v>472.13</v>
      </c>
      <c r="U44" s="23">
        <f t="shared" si="7"/>
        <v>4274.2699938008436</v>
      </c>
    </row>
    <row r="45" spans="1:21">
      <c r="A45" s="10">
        <v>41</v>
      </c>
      <c r="B45" s="11" t="s">
        <v>50</v>
      </c>
      <c r="C45" s="12">
        <v>8</v>
      </c>
      <c r="D45" s="24">
        <v>1681.2</v>
      </c>
      <c r="E45" s="25"/>
      <c r="F45" s="15">
        <f t="shared" si="0"/>
        <v>665.64400544881209</v>
      </c>
      <c r="G45" s="16">
        <v>0</v>
      </c>
      <c r="H45" s="26">
        <v>25.899000000000001</v>
      </c>
      <c r="I45" s="17">
        <f t="shared" si="1"/>
        <v>249.88</v>
      </c>
      <c r="J45" s="18">
        <v>115.12</v>
      </c>
      <c r="K45" s="17">
        <f t="shared" si="3"/>
        <v>63.92</v>
      </c>
      <c r="L45" s="16">
        <v>235.2</v>
      </c>
      <c r="M45" s="27"/>
      <c r="N45" s="20"/>
      <c r="O45" s="15">
        <v>0</v>
      </c>
      <c r="P45" s="15">
        <v>0</v>
      </c>
      <c r="Q45" s="21">
        <f t="shared" si="4"/>
        <v>129.43</v>
      </c>
      <c r="R45" s="22">
        <f t="shared" si="8"/>
        <v>1485.0930054488122</v>
      </c>
      <c r="S45" s="21">
        <f t="shared" si="5"/>
        <v>1655.79</v>
      </c>
      <c r="T45" s="21">
        <f t="shared" si="6"/>
        <v>471.23</v>
      </c>
      <c r="U45" s="23">
        <f t="shared" si="7"/>
        <v>3612.1130054488121</v>
      </c>
    </row>
    <row r="46" spans="1:21">
      <c r="A46" s="10">
        <v>42</v>
      </c>
      <c r="B46" s="11" t="s">
        <v>51</v>
      </c>
      <c r="C46" s="12">
        <v>23</v>
      </c>
      <c r="D46" s="24">
        <v>1319</v>
      </c>
      <c r="E46" s="25"/>
      <c r="F46" s="15">
        <v>564.37699999999995</v>
      </c>
      <c r="G46" s="16">
        <v>0</v>
      </c>
      <c r="H46" s="26">
        <v>25.899000000000001</v>
      </c>
      <c r="I46" s="17">
        <f t="shared" si="1"/>
        <v>196.04</v>
      </c>
      <c r="J46" s="18">
        <v>89.9</v>
      </c>
      <c r="K46" s="17">
        <f t="shared" si="3"/>
        <v>50.15</v>
      </c>
      <c r="L46" s="16">
        <v>204.4</v>
      </c>
      <c r="M46" s="27"/>
      <c r="N46" s="20"/>
      <c r="O46" s="15">
        <v>0</v>
      </c>
      <c r="P46" s="15">
        <v>0</v>
      </c>
      <c r="Q46" s="21">
        <f t="shared" si="4"/>
        <v>101.55</v>
      </c>
      <c r="R46" s="22">
        <f t="shared" si="8"/>
        <v>1232.3159999999998</v>
      </c>
      <c r="S46" s="21">
        <f t="shared" si="5"/>
        <v>1299.06</v>
      </c>
      <c r="T46" s="21">
        <f t="shared" si="6"/>
        <v>369.71</v>
      </c>
      <c r="U46" s="23">
        <f t="shared" si="7"/>
        <v>2901.0859999999998</v>
      </c>
    </row>
    <row r="47" spans="1:21">
      <c r="A47" s="10">
        <v>43</v>
      </c>
      <c r="B47" s="11" t="s">
        <v>52</v>
      </c>
      <c r="C47" s="12">
        <v>10</v>
      </c>
      <c r="D47" s="24">
        <v>3464.4</v>
      </c>
      <c r="E47" s="25"/>
      <c r="F47" s="15">
        <f t="shared" si="0"/>
        <v>1371.6732646186442</v>
      </c>
      <c r="G47" s="16">
        <v>75</v>
      </c>
      <c r="H47" s="26">
        <v>25.899000000000001</v>
      </c>
      <c r="I47" s="17">
        <f t="shared" si="1"/>
        <v>514.91</v>
      </c>
      <c r="J47" s="18">
        <f t="shared" si="2"/>
        <v>159.08000000000001</v>
      </c>
      <c r="K47" s="17">
        <f t="shared" si="3"/>
        <v>131.72</v>
      </c>
      <c r="L47" s="16">
        <v>25.2</v>
      </c>
      <c r="M47" s="27"/>
      <c r="N47" s="20"/>
      <c r="O47" s="15">
        <v>0</v>
      </c>
      <c r="P47" s="15">
        <v>0</v>
      </c>
      <c r="Q47" s="21">
        <f t="shared" si="4"/>
        <v>266.72000000000003</v>
      </c>
      <c r="R47" s="22">
        <f t="shared" si="8"/>
        <v>2570.2022646186433</v>
      </c>
      <c r="S47" s="21">
        <f t="shared" si="5"/>
        <v>3412.03</v>
      </c>
      <c r="T47" s="21">
        <f t="shared" si="6"/>
        <v>971.05</v>
      </c>
      <c r="U47" s="23">
        <f t="shared" si="7"/>
        <v>6953.2822646186441</v>
      </c>
    </row>
    <row r="48" spans="1:21">
      <c r="A48" s="33">
        <v>44</v>
      </c>
      <c r="B48" s="34" t="s">
        <v>53</v>
      </c>
      <c r="C48" s="35">
        <v>11</v>
      </c>
      <c r="D48" s="36">
        <v>11946</v>
      </c>
      <c r="E48" s="37">
        <v>271.8</v>
      </c>
      <c r="F48" s="15">
        <f t="shared" si="0"/>
        <v>4837.440714830178</v>
      </c>
      <c r="G48" s="38">
        <v>75</v>
      </c>
      <c r="H48" s="50">
        <v>2071.1433999999999</v>
      </c>
      <c r="I48" s="17">
        <v>9843.4599999999991</v>
      </c>
      <c r="J48" s="18">
        <v>1052.7</v>
      </c>
      <c r="K48" s="17">
        <f t="shared" si="3"/>
        <v>464.53</v>
      </c>
      <c r="L48" s="16">
        <v>5499.2</v>
      </c>
      <c r="M48" s="40">
        <v>1353.8</v>
      </c>
      <c r="N48" s="51">
        <v>14954.6</v>
      </c>
      <c r="O48" s="15">
        <v>0</v>
      </c>
      <c r="P48" s="15">
        <v>0</v>
      </c>
      <c r="Q48" s="21">
        <f t="shared" si="4"/>
        <v>940.63</v>
      </c>
      <c r="R48" s="22">
        <f t="shared" si="8"/>
        <v>41092.504114830175</v>
      </c>
      <c r="S48" s="21">
        <f t="shared" si="5"/>
        <v>12033.11</v>
      </c>
      <c r="T48" s="21">
        <f t="shared" si="6"/>
        <v>3424.57</v>
      </c>
      <c r="U48" s="23">
        <f t="shared" si="7"/>
        <v>56550.184114830176</v>
      </c>
    </row>
    <row r="49" spans="1:21">
      <c r="A49" s="33">
        <v>45</v>
      </c>
      <c r="B49" s="34" t="s">
        <v>54</v>
      </c>
      <c r="C49" s="35">
        <v>11</v>
      </c>
      <c r="D49" s="36">
        <v>754.49</v>
      </c>
      <c r="E49" s="37"/>
      <c r="F49" s="15">
        <f t="shared" si="0"/>
        <v>298.72813803894491</v>
      </c>
      <c r="G49" s="38">
        <v>0</v>
      </c>
      <c r="H49" s="50">
        <v>158.87700000000001</v>
      </c>
      <c r="I49" s="17">
        <f t="shared" si="1"/>
        <v>112.14</v>
      </c>
      <c r="J49" s="18">
        <f t="shared" si="2"/>
        <v>34.65</v>
      </c>
      <c r="K49" s="17">
        <f t="shared" si="3"/>
        <v>28.69</v>
      </c>
      <c r="L49" s="16">
        <v>1493.8</v>
      </c>
      <c r="M49" s="42"/>
      <c r="N49" s="52"/>
      <c r="O49" s="15">
        <v>0</v>
      </c>
      <c r="P49" s="15">
        <v>0</v>
      </c>
      <c r="Q49" s="21">
        <f t="shared" si="4"/>
        <v>58.09</v>
      </c>
      <c r="R49" s="22">
        <f t="shared" si="8"/>
        <v>2184.9751380389453</v>
      </c>
      <c r="S49" s="21">
        <f t="shared" si="5"/>
        <v>743.08</v>
      </c>
      <c r="T49" s="21">
        <f t="shared" si="6"/>
        <v>211.48</v>
      </c>
      <c r="U49" s="23">
        <f t="shared" si="7"/>
        <v>3139.5351380389452</v>
      </c>
    </row>
    <row r="50" spans="1:21">
      <c r="A50" s="10">
        <v>46</v>
      </c>
      <c r="B50" s="11" t="s">
        <v>52</v>
      </c>
      <c r="C50" s="12">
        <v>12</v>
      </c>
      <c r="D50" s="24">
        <v>2086.3000000000002</v>
      </c>
      <c r="E50" s="25">
        <v>535.20000000000005</v>
      </c>
      <c r="F50" s="15">
        <f t="shared" si="0"/>
        <v>1037.940614016215</v>
      </c>
      <c r="G50" s="16">
        <v>75</v>
      </c>
      <c r="H50" s="26">
        <v>25.899000000000001</v>
      </c>
      <c r="I50" s="17">
        <f t="shared" si="1"/>
        <v>389.63</v>
      </c>
      <c r="J50" s="18">
        <v>120.38</v>
      </c>
      <c r="K50" s="17">
        <f t="shared" si="3"/>
        <v>99.67</v>
      </c>
      <c r="L50" s="16">
        <v>22.4</v>
      </c>
      <c r="M50" s="27"/>
      <c r="N50" s="20"/>
      <c r="O50" s="15">
        <v>0</v>
      </c>
      <c r="P50" s="15">
        <v>0</v>
      </c>
      <c r="Q50" s="21">
        <f t="shared" si="4"/>
        <v>201.82</v>
      </c>
      <c r="R50" s="22">
        <f t="shared" si="8"/>
        <v>1972.7396140162152</v>
      </c>
      <c r="S50" s="21">
        <f t="shared" si="5"/>
        <v>2581.87</v>
      </c>
      <c r="T50" s="21">
        <f t="shared" si="6"/>
        <v>734.79</v>
      </c>
      <c r="U50" s="23">
        <f t="shared" si="7"/>
        <v>5289.3996140162153</v>
      </c>
    </row>
    <row r="51" spans="1:21">
      <c r="A51" s="10">
        <v>47</v>
      </c>
      <c r="B51" s="11" t="s">
        <v>52</v>
      </c>
      <c r="C51" s="12">
        <v>2</v>
      </c>
      <c r="D51" s="24">
        <v>1134.0999999999999</v>
      </c>
      <c r="E51" s="25">
        <v>227.6</v>
      </c>
      <c r="F51" s="15">
        <f t="shared" si="0"/>
        <v>539.14313717561697</v>
      </c>
      <c r="G51" s="16">
        <v>0</v>
      </c>
      <c r="H51" s="26">
        <v>25.899000000000001</v>
      </c>
      <c r="I51" s="17">
        <f t="shared" si="1"/>
        <v>202.39</v>
      </c>
      <c r="J51" s="18">
        <f t="shared" si="2"/>
        <v>62.53</v>
      </c>
      <c r="K51" s="17">
        <f t="shared" si="3"/>
        <v>51.77</v>
      </c>
      <c r="L51" s="16">
        <v>438.2</v>
      </c>
      <c r="M51" s="27"/>
      <c r="N51" s="20"/>
      <c r="O51" s="15">
        <v>0</v>
      </c>
      <c r="P51" s="15">
        <v>0</v>
      </c>
      <c r="Q51" s="21">
        <f t="shared" si="4"/>
        <v>104.83</v>
      </c>
      <c r="R51" s="22">
        <f t="shared" si="8"/>
        <v>1424.7621371756168</v>
      </c>
      <c r="S51" s="21">
        <f t="shared" si="5"/>
        <v>1341.12</v>
      </c>
      <c r="T51" s="21">
        <f t="shared" si="6"/>
        <v>381.68</v>
      </c>
      <c r="U51" s="23">
        <f t="shared" si="7"/>
        <v>3147.5621371756165</v>
      </c>
    </row>
    <row r="52" spans="1:21">
      <c r="A52" s="10">
        <v>48</v>
      </c>
      <c r="B52" s="11" t="s">
        <v>52</v>
      </c>
      <c r="C52" s="12">
        <v>3</v>
      </c>
      <c r="D52" s="24">
        <v>2453.3000000000002</v>
      </c>
      <c r="E52" s="25">
        <v>275.3</v>
      </c>
      <c r="F52" s="15">
        <f t="shared" si="0"/>
        <v>1080.3451304232863</v>
      </c>
      <c r="G52" s="16">
        <v>0</v>
      </c>
      <c r="H52" s="26">
        <v>25.899000000000001</v>
      </c>
      <c r="I52" s="17">
        <f t="shared" si="1"/>
        <v>405.55</v>
      </c>
      <c r="J52" s="18">
        <f t="shared" si="2"/>
        <v>125.29</v>
      </c>
      <c r="K52" s="17">
        <f t="shared" si="3"/>
        <v>103.74</v>
      </c>
      <c r="L52" s="16">
        <v>61.6</v>
      </c>
      <c r="M52" s="27"/>
      <c r="N52" s="20"/>
      <c r="O52" s="15">
        <v>0</v>
      </c>
      <c r="P52" s="15">
        <v>0</v>
      </c>
      <c r="Q52" s="21">
        <f t="shared" si="4"/>
        <v>210.07</v>
      </c>
      <c r="R52" s="22">
        <f t="shared" si="8"/>
        <v>2012.4941304232859</v>
      </c>
      <c r="S52" s="21">
        <f t="shared" si="5"/>
        <v>2687.35</v>
      </c>
      <c r="T52" s="21">
        <f t="shared" si="6"/>
        <v>764.81</v>
      </c>
      <c r="U52" s="23">
        <f t="shared" si="7"/>
        <v>5464.6541304232851</v>
      </c>
    </row>
    <row r="53" spans="1:21">
      <c r="A53" s="10">
        <v>49</v>
      </c>
      <c r="B53" s="11" t="s">
        <v>52</v>
      </c>
      <c r="C53" s="12">
        <v>38</v>
      </c>
      <c r="D53" s="24">
        <v>2521.5</v>
      </c>
      <c r="E53" s="25">
        <v>141.4</v>
      </c>
      <c r="F53" s="15">
        <f t="shared" si="0"/>
        <v>1054.3322758206291</v>
      </c>
      <c r="G53" s="16">
        <v>0</v>
      </c>
      <c r="H53" s="26">
        <v>25.899000000000001</v>
      </c>
      <c r="I53" s="17">
        <f t="shared" si="1"/>
        <v>395.79</v>
      </c>
      <c r="J53" s="18">
        <v>212.45</v>
      </c>
      <c r="K53" s="17">
        <f t="shared" si="3"/>
        <v>101.25</v>
      </c>
      <c r="L53" s="16">
        <v>446.6</v>
      </c>
      <c r="M53" s="27"/>
      <c r="N53" s="20"/>
      <c r="O53" s="15">
        <v>0</v>
      </c>
      <c r="P53" s="15">
        <v>0</v>
      </c>
      <c r="Q53" s="21">
        <f t="shared" si="4"/>
        <v>205.01</v>
      </c>
      <c r="R53" s="22">
        <f t="shared" si="8"/>
        <v>2441.3312758206293</v>
      </c>
      <c r="S53" s="21">
        <f t="shared" si="5"/>
        <v>2622.65</v>
      </c>
      <c r="T53" s="21">
        <f t="shared" si="6"/>
        <v>746.39</v>
      </c>
      <c r="U53" s="23">
        <f t="shared" si="7"/>
        <v>5810.3712758206302</v>
      </c>
    </row>
    <row r="54" spans="1:21">
      <c r="A54" s="10">
        <v>50</v>
      </c>
      <c r="B54" s="11" t="s">
        <v>52</v>
      </c>
      <c r="C54" s="12">
        <v>39</v>
      </c>
      <c r="D54" s="24">
        <v>901.1</v>
      </c>
      <c r="E54" s="32"/>
      <c r="F54" s="15">
        <f t="shared" si="0"/>
        <v>356.77600125501101</v>
      </c>
      <c r="G54" s="16">
        <v>0</v>
      </c>
      <c r="H54" s="26">
        <v>25.899000000000001</v>
      </c>
      <c r="I54" s="17">
        <f t="shared" si="1"/>
        <v>133.93</v>
      </c>
      <c r="J54" s="18">
        <f t="shared" si="2"/>
        <v>41.38</v>
      </c>
      <c r="K54" s="17">
        <f t="shared" si="3"/>
        <v>34.26</v>
      </c>
      <c r="L54" s="16">
        <v>100.8</v>
      </c>
      <c r="M54" s="27"/>
      <c r="N54" s="20"/>
      <c r="O54" s="15">
        <v>0</v>
      </c>
      <c r="P54" s="15">
        <v>0</v>
      </c>
      <c r="Q54" s="21">
        <f t="shared" si="4"/>
        <v>69.37</v>
      </c>
      <c r="R54" s="22">
        <f t="shared" si="8"/>
        <v>762.41500125501102</v>
      </c>
      <c r="S54" s="21">
        <f t="shared" si="5"/>
        <v>887.48</v>
      </c>
      <c r="T54" s="21">
        <f t="shared" si="6"/>
        <v>252.57</v>
      </c>
      <c r="U54" s="23">
        <f t="shared" si="7"/>
        <v>1902.465001255011</v>
      </c>
    </row>
    <row r="55" spans="1:21">
      <c r="A55" s="10">
        <v>51</v>
      </c>
      <c r="B55" s="11" t="s">
        <v>52</v>
      </c>
      <c r="C55" s="12">
        <v>40</v>
      </c>
      <c r="D55" s="24">
        <v>4628.3</v>
      </c>
      <c r="E55" s="25"/>
      <c r="F55" s="15">
        <f t="shared" si="0"/>
        <v>1832.5006842842831</v>
      </c>
      <c r="G55" s="16">
        <v>0</v>
      </c>
      <c r="H55" s="26">
        <v>25.899000000000001</v>
      </c>
      <c r="I55" s="17">
        <v>1449.9</v>
      </c>
      <c r="J55" s="18">
        <v>255.86</v>
      </c>
      <c r="K55" s="17">
        <f t="shared" si="3"/>
        <v>175.97</v>
      </c>
      <c r="L55" s="16">
        <v>880.6</v>
      </c>
      <c r="M55" s="27"/>
      <c r="N55" s="20"/>
      <c r="O55" s="15">
        <v>0</v>
      </c>
      <c r="P55" s="15">
        <v>0</v>
      </c>
      <c r="Q55" s="21">
        <f t="shared" si="4"/>
        <v>356.32</v>
      </c>
      <c r="R55" s="22">
        <f t="shared" si="8"/>
        <v>4977.0496842842831</v>
      </c>
      <c r="S55" s="21">
        <f t="shared" si="5"/>
        <v>4558.34</v>
      </c>
      <c r="T55" s="21">
        <f t="shared" si="6"/>
        <v>1297.28</v>
      </c>
      <c r="U55" s="23">
        <f t="shared" si="7"/>
        <v>10832.669684284285</v>
      </c>
    </row>
    <row r="56" spans="1:21">
      <c r="A56" s="10">
        <v>52</v>
      </c>
      <c r="B56" s="11" t="s">
        <v>52</v>
      </c>
      <c r="C56" s="12" t="s">
        <v>55</v>
      </c>
      <c r="D56" s="24">
        <v>1804.5</v>
      </c>
      <c r="E56" s="25"/>
      <c r="F56" s="15">
        <f t="shared" si="0"/>
        <v>714.46265038804506</v>
      </c>
      <c r="G56" s="16">
        <v>3080</v>
      </c>
      <c r="H56" s="26">
        <v>25.899000000000001</v>
      </c>
      <c r="I56" s="17">
        <f t="shared" si="1"/>
        <v>268.2</v>
      </c>
      <c r="J56" s="18">
        <v>120.78</v>
      </c>
      <c r="K56" s="17">
        <f t="shared" si="3"/>
        <v>68.61</v>
      </c>
      <c r="L56" s="16">
        <v>455</v>
      </c>
      <c r="M56" s="27"/>
      <c r="N56" s="20"/>
      <c r="O56" s="15">
        <v>0</v>
      </c>
      <c r="P56" s="15">
        <v>0</v>
      </c>
      <c r="Q56" s="21">
        <f t="shared" si="4"/>
        <v>138.93</v>
      </c>
      <c r="R56" s="22">
        <f t="shared" si="8"/>
        <v>4871.8816503880444</v>
      </c>
      <c r="S56" s="21">
        <f t="shared" si="5"/>
        <v>1777.22</v>
      </c>
      <c r="T56" s="21">
        <f t="shared" si="6"/>
        <v>505.79</v>
      </c>
      <c r="U56" s="23">
        <f t="shared" si="7"/>
        <v>7154.8916503880446</v>
      </c>
    </row>
    <row r="57" spans="1:21">
      <c r="A57" s="10">
        <v>53</v>
      </c>
      <c r="B57" s="11" t="s">
        <v>52</v>
      </c>
      <c r="C57" s="12">
        <v>5</v>
      </c>
      <c r="D57" s="24">
        <v>4456.5</v>
      </c>
      <c r="E57" s="25"/>
      <c r="F57" s="15">
        <f t="shared" si="0"/>
        <v>1764.4792471345652</v>
      </c>
      <c r="G57" s="16">
        <v>75</v>
      </c>
      <c r="H57" s="26">
        <v>25.899000000000001</v>
      </c>
      <c r="I57" s="17">
        <f t="shared" si="1"/>
        <v>662.37</v>
      </c>
      <c r="J57" s="18">
        <f t="shared" si="2"/>
        <v>204.64</v>
      </c>
      <c r="K57" s="17">
        <f t="shared" si="3"/>
        <v>169.44</v>
      </c>
      <c r="L57" s="16">
        <v>35</v>
      </c>
      <c r="M57" s="27"/>
      <c r="N57" s="20"/>
      <c r="O57" s="15">
        <v>0</v>
      </c>
      <c r="P57" s="15">
        <v>0</v>
      </c>
      <c r="Q57" s="21">
        <f t="shared" si="4"/>
        <v>343.1</v>
      </c>
      <c r="R57" s="22">
        <f t="shared" si="8"/>
        <v>3279.928247134565</v>
      </c>
      <c r="S57" s="21">
        <f t="shared" si="5"/>
        <v>4389.13</v>
      </c>
      <c r="T57" s="21">
        <f t="shared" si="6"/>
        <v>1249.1300000000001</v>
      </c>
      <c r="U57" s="23">
        <f t="shared" si="7"/>
        <v>8918.1882471345652</v>
      </c>
    </row>
    <row r="58" spans="1:21">
      <c r="A58" s="10">
        <v>54</v>
      </c>
      <c r="B58" s="11" t="s">
        <v>52</v>
      </c>
      <c r="C58" s="12">
        <v>52</v>
      </c>
      <c r="D58" s="24">
        <v>2602.09</v>
      </c>
      <c r="E58" s="25">
        <v>411.8</v>
      </c>
      <c r="F58" s="15">
        <f t="shared" si="0"/>
        <v>1193.3011013455391</v>
      </c>
      <c r="G58" s="16">
        <v>0</v>
      </c>
      <c r="H58" s="26">
        <v>25.899000000000001</v>
      </c>
      <c r="I58" s="17">
        <f t="shared" si="1"/>
        <v>447.95</v>
      </c>
      <c r="J58" s="18">
        <v>170.9</v>
      </c>
      <c r="K58" s="17">
        <f t="shared" si="3"/>
        <v>114.59</v>
      </c>
      <c r="L58" s="16">
        <v>372.4</v>
      </c>
      <c r="M58" s="27"/>
      <c r="N58" s="20"/>
      <c r="O58" s="15">
        <v>0</v>
      </c>
      <c r="P58" s="15">
        <v>0</v>
      </c>
      <c r="Q58" s="21">
        <f t="shared" si="4"/>
        <v>232.03</v>
      </c>
      <c r="R58" s="22">
        <f t="shared" si="8"/>
        <v>2557.0701013455396</v>
      </c>
      <c r="S58" s="21">
        <f t="shared" si="5"/>
        <v>2968.33</v>
      </c>
      <c r="T58" s="21">
        <f t="shared" si="6"/>
        <v>844.77</v>
      </c>
      <c r="U58" s="23">
        <f t="shared" si="7"/>
        <v>6370.1701013455404</v>
      </c>
    </row>
    <row r="59" spans="1:21">
      <c r="A59" s="10">
        <v>55</v>
      </c>
      <c r="B59" s="11" t="s">
        <v>52</v>
      </c>
      <c r="C59" s="12">
        <v>58</v>
      </c>
      <c r="D59" s="24">
        <v>624.20000000000005</v>
      </c>
      <c r="E59" s="25"/>
      <c r="F59" s="15">
        <f t="shared" si="0"/>
        <v>247.14191541824204</v>
      </c>
      <c r="G59" s="16">
        <v>0</v>
      </c>
      <c r="H59" s="26">
        <v>25.899000000000001</v>
      </c>
      <c r="I59" s="17">
        <f t="shared" si="1"/>
        <v>92.77</v>
      </c>
      <c r="J59" s="18">
        <f t="shared" si="2"/>
        <v>28.66</v>
      </c>
      <c r="K59" s="17">
        <f t="shared" si="3"/>
        <v>23.73</v>
      </c>
      <c r="L59" s="16">
        <v>58.8</v>
      </c>
      <c r="M59" s="27"/>
      <c r="N59" s="20"/>
      <c r="O59" s="15">
        <v>0</v>
      </c>
      <c r="P59" s="15">
        <v>0</v>
      </c>
      <c r="Q59" s="21">
        <f t="shared" si="4"/>
        <v>48.06</v>
      </c>
      <c r="R59" s="22">
        <f t="shared" si="8"/>
        <v>525.06091541824208</v>
      </c>
      <c r="S59" s="21">
        <f t="shared" si="5"/>
        <v>614.76</v>
      </c>
      <c r="T59" s="21">
        <f t="shared" si="6"/>
        <v>174.96</v>
      </c>
      <c r="U59" s="23">
        <f t="shared" si="7"/>
        <v>1314.7809154182421</v>
      </c>
    </row>
    <row r="60" spans="1:21">
      <c r="A60" s="10">
        <v>56</v>
      </c>
      <c r="B60" s="11" t="s">
        <v>52</v>
      </c>
      <c r="C60" s="12">
        <v>6</v>
      </c>
      <c r="D60" s="24">
        <v>1642.8</v>
      </c>
      <c r="E60" s="25"/>
      <c r="F60" s="15">
        <f t="shared" si="0"/>
        <v>650.44014522442808</v>
      </c>
      <c r="G60" s="16">
        <v>0</v>
      </c>
      <c r="H60" s="26">
        <v>25.899000000000001</v>
      </c>
      <c r="I60" s="17">
        <f t="shared" si="1"/>
        <v>244.17</v>
      </c>
      <c r="J60" s="18">
        <v>115.77</v>
      </c>
      <c r="K60" s="17">
        <f t="shared" si="3"/>
        <v>62.46</v>
      </c>
      <c r="L60" s="16">
        <v>30.8</v>
      </c>
      <c r="M60" s="27"/>
      <c r="N60" s="20"/>
      <c r="O60" s="15">
        <v>0</v>
      </c>
      <c r="P60" s="15">
        <v>0</v>
      </c>
      <c r="Q60" s="21">
        <f t="shared" si="4"/>
        <v>126.48</v>
      </c>
      <c r="R60" s="22">
        <f t="shared" si="8"/>
        <v>1256.019145224428</v>
      </c>
      <c r="S60" s="21">
        <f t="shared" si="5"/>
        <v>1617.97</v>
      </c>
      <c r="T60" s="21">
        <f t="shared" si="6"/>
        <v>460.47</v>
      </c>
      <c r="U60" s="23">
        <f t="shared" si="7"/>
        <v>3334.4591452244285</v>
      </c>
    </row>
    <row r="61" spans="1:21">
      <c r="A61" s="10">
        <v>57</v>
      </c>
      <c r="B61" s="11" t="s">
        <v>52</v>
      </c>
      <c r="C61" s="12">
        <v>60</v>
      </c>
      <c r="D61" s="24">
        <v>618.1</v>
      </c>
      <c r="E61" s="25">
        <v>84.4</v>
      </c>
      <c r="F61" s="15">
        <f t="shared" si="0"/>
        <v>278.14353665702504</v>
      </c>
      <c r="G61" s="16">
        <v>0</v>
      </c>
      <c r="H61" s="26">
        <v>25.899000000000001</v>
      </c>
      <c r="I61" s="17">
        <f t="shared" si="1"/>
        <v>104.41</v>
      </c>
      <c r="J61" s="18">
        <f t="shared" si="2"/>
        <v>32.26</v>
      </c>
      <c r="K61" s="17">
        <f t="shared" si="3"/>
        <v>26.71</v>
      </c>
      <c r="L61" s="16">
        <v>54.6</v>
      </c>
      <c r="M61" s="27"/>
      <c r="N61" s="20"/>
      <c r="O61" s="15">
        <v>0</v>
      </c>
      <c r="P61" s="15">
        <v>0</v>
      </c>
      <c r="Q61" s="21">
        <f t="shared" si="4"/>
        <v>54.08</v>
      </c>
      <c r="R61" s="22">
        <f t="shared" si="8"/>
        <v>576.10253665702498</v>
      </c>
      <c r="S61" s="21">
        <f t="shared" si="5"/>
        <v>691.88</v>
      </c>
      <c r="T61" s="21">
        <f t="shared" si="6"/>
        <v>196.91</v>
      </c>
      <c r="U61" s="23">
        <f t="shared" si="7"/>
        <v>1464.8925366570249</v>
      </c>
    </row>
    <row r="62" spans="1:21">
      <c r="A62" s="10">
        <v>58</v>
      </c>
      <c r="B62" s="11" t="s">
        <v>52</v>
      </c>
      <c r="C62" s="12">
        <v>64</v>
      </c>
      <c r="D62" s="24">
        <v>616.20000000000005</v>
      </c>
      <c r="E62" s="25"/>
      <c r="F62" s="15">
        <f t="shared" si="0"/>
        <v>243.97444453816203</v>
      </c>
      <c r="G62" s="16">
        <v>0</v>
      </c>
      <c r="H62" s="26">
        <v>25.899000000000001</v>
      </c>
      <c r="I62" s="17">
        <f t="shared" si="1"/>
        <v>91.59</v>
      </c>
      <c r="J62" s="18">
        <f t="shared" si="2"/>
        <v>28.3</v>
      </c>
      <c r="K62" s="17">
        <f t="shared" si="3"/>
        <v>23.43</v>
      </c>
      <c r="L62" s="16">
        <v>21</v>
      </c>
      <c r="M62" s="27"/>
      <c r="N62" s="20"/>
      <c r="O62" s="15">
        <v>0</v>
      </c>
      <c r="P62" s="15">
        <v>0</v>
      </c>
      <c r="Q62" s="21">
        <f t="shared" si="4"/>
        <v>47.44</v>
      </c>
      <c r="R62" s="22">
        <f t="shared" si="8"/>
        <v>481.63344453816211</v>
      </c>
      <c r="S62" s="21">
        <f t="shared" si="5"/>
        <v>606.89</v>
      </c>
      <c r="T62" s="21">
        <f t="shared" si="6"/>
        <v>172.72</v>
      </c>
      <c r="U62" s="23">
        <f t="shared" si="7"/>
        <v>1261.2434445381621</v>
      </c>
    </row>
    <row r="63" spans="1:21">
      <c r="A63" s="10">
        <v>59</v>
      </c>
      <c r="B63" s="11" t="s">
        <v>52</v>
      </c>
      <c r="C63" s="12">
        <v>7</v>
      </c>
      <c r="D63" s="24">
        <v>4323.53</v>
      </c>
      <c r="E63" s="25"/>
      <c r="F63" s="15">
        <f t="shared" si="0"/>
        <v>1711.8319217690353</v>
      </c>
      <c r="G63" s="16">
        <v>2433</v>
      </c>
      <c r="H63" s="26">
        <v>25.899000000000001</v>
      </c>
      <c r="I63" s="17">
        <v>1152.6099999999999</v>
      </c>
      <c r="J63" s="18">
        <f t="shared" si="2"/>
        <v>198.53</v>
      </c>
      <c r="K63" s="17">
        <f t="shared" si="3"/>
        <v>164.39</v>
      </c>
      <c r="L63" s="16">
        <v>58.8</v>
      </c>
      <c r="M63" s="27"/>
      <c r="N63" s="20"/>
      <c r="O63" s="15">
        <v>0</v>
      </c>
      <c r="P63" s="15">
        <v>0</v>
      </c>
      <c r="Q63" s="21">
        <f t="shared" si="4"/>
        <v>332.86</v>
      </c>
      <c r="R63" s="22">
        <f t="shared" si="8"/>
        <v>6077.920921769035</v>
      </c>
      <c r="S63" s="21">
        <f t="shared" si="5"/>
        <v>4258.17</v>
      </c>
      <c r="T63" s="21">
        <f t="shared" si="6"/>
        <v>1211.8599999999999</v>
      </c>
      <c r="U63" s="23">
        <f t="shared" si="7"/>
        <v>11547.950921769036</v>
      </c>
    </row>
    <row r="64" spans="1:21">
      <c r="A64" s="10">
        <v>60</v>
      </c>
      <c r="B64" s="11" t="s">
        <v>52</v>
      </c>
      <c r="C64" s="12">
        <v>82</v>
      </c>
      <c r="D64" s="24">
        <v>436.2</v>
      </c>
      <c r="E64" s="25">
        <v>323.7</v>
      </c>
      <c r="F64" s="15">
        <f t="shared" si="0"/>
        <v>300.870140221599</v>
      </c>
      <c r="G64" s="16">
        <v>0</v>
      </c>
      <c r="H64" s="26">
        <v>25.899000000000001</v>
      </c>
      <c r="I64" s="17">
        <f t="shared" si="1"/>
        <v>112.94</v>
      </c>
      <c r="J64" s="18">
        <f t="shared" si="2"/>
        <v>34.89</v>
      </c>
      <c r="K64" s="17">
        <f t="shared" si="3"/>
        <v>28.89</v>
      </c>
      <c r="L64" s="16">
        <v>30.8</v>
      </c>
      <c r="M64" s="27"/>
      <c r="N64" s="20"/>
      <c r="O64" s="15">
        <v>0</v>
      </c>
      <c r="P64" s="15">
        <v>0</v>
      </c>
      <c r="Q64" s="21">
        <f t="shared" si="4"/>
        <v>58.5</v>
      </c>
      <c r="R64" s="22">
        <f t="shared" si="8"/>
        <v>592.78914022159893</v>
      </c>
      <c r="S64" s="21">
        <f t="shared" si="5"/>
        <v>748.41</v>
      </c>
      <c r="T64" s="21">
        <f t="shared" si="6"/>
        <v>213</v>
      </c>
      <c r="U64" s="23">
        <f t="shared" si="7"/>
        <v>1554.199140221599</v>
      </c>
    </row>
    <row r="65" spans="1:21">
      <c r="A65" s="10">
        <v>61</v>
      </c>
      <c r="B65" s="11" t="s">
        <v>52</v>
      </c>
      <c r="C65" s="12">
        <v>84</v>
      </c>
      <c r="D65" s="24">
        <v>1771.8</v>
      </c>
      <c r="E65" s="25"/>
      <c r="F65" s="15">
        <f t="shared" si="0"/>
        <v>701.51561316571804</v>
      </c>
      <c r="G65" s="16">
        <v>0</v>
      </c>
      <c r="H65" s="26">
        <v>25.899000000000001</v>
      </c>
      <c r="I65" s="17">
        <f t="shared" si="1"/>
        <v>263.33999999999997</v>
      </c>
      <c r="J65" s="18">
        <v>113.86</v>
      </c>
      <c r="K65" s="17">
        <f t="shared" si="3"/>
        <v>67.37</v>
      </c>
      <c r="L65" s="16">
        <v>417.2</v>
      </c>
      <c r="M65" s="27"/>
      <c r="N65" s="20"/>
      <c r="O65" s="15">
        <v>0</v>
      </c>
      <c r="P65" s="15">
        <v>0</v>
      </c>
      <c r="Q65" s="21">
        <f t="shared" si="4"/>
        <v>136.41</v>
      </c>
      <c r="R65" s="22">
        <f t="shared" si="8"/>
        <v>1725.5946131657179</v>
      </c>
      <c r="S65" s="21">
        <f t="shared" si="5"/>
        <v>1745.02</v>
      </c>
      <c r="T65" s="21">
        <f t="shared" si="6"/>
        <v>496.62</v>
      </c>
      <c r="U65" s="23">
        <f t="shared" si="7"/>
        <v>3967.2346131657177</v>
      </c>
    </row>
    <row r="66" spans="1:21">
      <c r="A66" s="10">
        <v>62</v>
      </c>
      <c r="B66" s="11" t="s">
        <v>52</v>
      </c>
      <c r="C66" s="12" t="s">
        <v>56</v>
      </c>
      <c r="D66" s="24">
        <v>225.8</v>
      </c>
      <c r="E66" s="25"/>
      <c r="F66" s="15">
        <f t="shared" si="0"/>
        <v>89.401865590258012</v>
      </c>
      <c r="G66" s="16">
        <v>0</v>
      </c>
      <c r="H66" s="26">
        <v>25.899000000000001</v>
      </c>
      <c r="I66" s="17">
        <f t="shared" si="1"/>
        <v>33.56</v>
      </c>
      <c r="J66" s="18">
        <f t="shared" si="2"/>
        <v>10.37</v>
      </c>
      <c r="K66" s="17">
        <f t="shared" si="3"/>
        <v>8.59</v>
      </c>
      <c r="L66" s="16">
        <v>54.6</v>
      </c>
      <c r="M66" s="27"/>
      <c r="N66" s="20"/>
      <c r="O66" s="15">
        <v>0</v>
      </c>
      <c r="P66" s="15">
        <v>0</v>
      </c>
      <c r="Q66" s="21">
        <f t="shared" si="4"/>
        <v>17.38</v>
      </c>
      <c r="R66" s="22">
        <f t="shared" si="8"/>
        <v>239.80086559025801</v>
      </c>
      <c r="S66" s="21">
        <f t="shared" si="5"/>
        <v>222.39</v>
      </c>
      <c r="T66" s="21">
        <f t="shared" si="6"/>
        <v>63.29</v>
      </c>
      <c r="U66" s="23">
        <f t="shared" si="7"/>
        <v>525.48086559025796</v>
      </c>
    </row>
    <row r="67" spans="1:21">
      <c r="A67" s="10">
        <v>63</v>
      </c>
      <c r="B67" s="11" t="s">
        <v>52</v>
      </c>
      <c r="C67" s="12">
        <v>9</v>
      </c>
      <c r="D67" s="24">
        <v>4968.07</v>
      </c>
      <c r="E67" s="25"/>
      <c r="F67" s="15">
        <f t="shared" si="0"/>
        <v>1967.0271318998807</v>
      </c>
      <c r="G67" s="16">
        <v>75</v>
      </c>
      <c r="H67" s="26">
        <v>25.899000000000001</v>
      </c>
      <c r="I67" s="17">
        <f t="shared" si="1"/>
        <v>738.4</v>
      </c>
      <c r="J67" s="18">
        <f t="shared" si="2"/>
        <v>228.13</v>
      </c>
      <c r="K67" s="17">
        <f t="shared" si="3"/>
        <v>188.89</v>
      </c>
      <c r="L67" s="16">
        <v>4.2</v>
      </c>
      <c r="M67" s="27"/>
      <c r="N67" s="20"/>
      <c r="O67" s="15">
        <v>0</v>
      </c>
      <c r="P67" s="15">
        <v>0</v>
      </c>
      <c r="Q67" s="21">
        <f t="shared" si="4"/>
        <v>382.48</v>
      </c>
      <c r="R67" s="22">
        <f t="shared" si="8"/>
        <v>3610.0261318998805</v>
      </c>
      <c r="S67" s="21">
        <f t="shared" si="5"/>
        <v>4892.97</v>
      </c>
      <c r="T67" s="21">
        <f t="shared" si="6"/>
        <v>1392.52</v>
      </c>
      <c r="U67" s="23">
        <f t="shared" si="7"/>
        <v>9895.5161318998817</v>
      </c>
    </row>
    <row r="68" spans="1:21">
      <c r="A68" s="10">
        <v>64</v>
      </c>
      <c r="B68" s="11" t="s">
        <v>57</v>
      </c>
      <c r="C68" s="12">
        <v>18</v>
      </c>
      <c r="D68" s="24">
        <v>452.71</v>
      </c>
      <c r="E68" s="25"/>
      <c r="F68" s="15">
        <f t="shared" si="0"/>
        <v>179.2432177651271</v>
      </c>
      <c r="G68" s="16">
        <v>0</v>
      </c>
      <c r="H68" s="26">
        <v>25.899000000000001</v>
      </c>
      <c r="I68" s="17">
        <f t="shared" si="1"/>
        <v>67.290000000000006</v>
      </c>
      <c r="J68" s="18">
        <f t="shared" si="2"/>
        <v>20.79</v>
      </c>
      <c r="K68" s="17">
        <f t="shared" si="3"/>
        <v>17.21</v>
      </c>
      <c r="L68" s="16">
        <v>145.6</v>
      </c>
      <c r="M68" s="27"/>
      <c r="N68" s="20"/>
      <c r="O68" s="15">
        <v>0</v>
      </c>
      <c r="P68" s="15">
        <v>0</v>
      </c>
      <c r="Q68" s="21">
        <f t="shared" si="4"/>
        <v>34.85</v>
      </c>
      <c r="R68" s="22">
        <f t="shared" si="8"/>
        <v>490.88221776512717</v>
      </c>
      <c r="S68" s="21">
        <f t="shared" si="5"/>
        <v>445.87</v>
      </c>
      <c r="T68" s="21">
        <f t="shared" si="6"/>
        <v>126.89</v>
      </c>
      <c r="U68" s="23">
        <f t="shared" si="7"/>
        <v>1063.6422177651273</v>
      </c>
    </row>
    <row r="69" spans="1:21">
      <c r="A69" s="10">
        <v>65</v>
      </c>
      <c r="B69" s="11" t="s">
        <v>57</v>
      </c>
      <c r="C69" s="12">
        <v>23</v>
      </c>
      <c r="D69" s="24">
        <v>393.81</v>
      </c>
      <c r="E69" s="25"/>
      <c r="F69" s="15">
        <f t="shared" si="0"/>
        <v>155.92271341053811</v>
      </c>
      <c r="G69" s="16">
        <v>0</v>
      </c>
      <c r="H69" s="26">
        <v>25.899000000000001</v>
      </c>
      <c r="I69" s="17">
        <f t="shared" si="1"/>
        <v>58.53</v>
      </c>
      <c r="J69" s="18">
        <f t="shared" si="2"/>
        <v>18.079999999999998</v>
      </c>
      <c r="K69" s="17">
        <f t="shared" si="3"/>
        <v>14.97</v>
      </c>
      <c r="L69" s="16">
        <v>36.4</v>
      </c>
      <c r="M69" s="27"/>
      <c r="N69" s="20"/>
      <c r="O69" s="15">
        <v>0</v>
      </c>
      <c r="P69" s="15">
        <v>0</v>
      </c>
      <c r="Q69" s="21">
        <f t="shared" si="4"/>
        <v>30.32</v>
      </c>
      <c r="R69" s="22">
        <f t="shared" si="8"/>
        <v>340.12171341053812</v>
      </c>
      <c r="S69" s="21">
        <f t="shared" si="5"/>
        <v>387.86</v>
      </c>
      <c r="T69" s="21">
        <f t="shared" si="6"/>
        <v>110.38</v>
      </c>
      <c r="U69" s="23">
        <f t="shared" si="7"/>
        <v>838.36171341053807</v>
      </c>
    </row>
    <row r="70" spans="1:21">
      <c r="A70" s="10">
        <v>66</v>
      </c>
      <c r="B70" s="11" t="s">
        <v>57</v>
      </c>
      <c r="C70" s="12">
        <v>27</v>
      </c>
      <c r="D70" s="24">
        <v>419.54</v>
      </c>
      <c r="E70" s="25"/>
      <c r="F70" s="15">
        <f t="shared" ref="F70:F133" si="9">(D70+E70)*0.39593386001</f>
        <v>166.11009162859543</v>
      </c>
      <c r="G70" s="16">
        <v>0</v>
      </c>
      <c r="H70" s="26">
        <v>25.899000000000001</v>
      </c>
      <c r="I70" s="17">
        <f t="shared" ref="I70:I133" si="10">ROUND((D70+E70)*0.14862982196,2)</f>
        <v>62.36</v>
      </c>
      <c r="J70" s="18">
        <f t="shared" ref="J70:J133" si="11">ROUND((D70+E70)*0.04591914396,2)</f>
        <v>19.260000000000002</v>
      </c>
      <c r="K70" s="17">
        <f t="shared" ref="K70:K133" si="12">ROUND((D70+E70)*0.03802116397,2)</f>
        <v>15.95</v>
      </c>
      <c r="L70" s="16">
        <v>21</v>
      </c>
      <c r="M70" s="27"/>
      <c r="N70" s="20"/>
      <c r="O70" s="15">
        <v>0</v>
      </c>
      <c r="P70" s="15">
        <v>0</v>
      </c>
      <c r="Q70" s="21">
        <f t="shared" ref="Q70:Q133" si="13">ROUND((D70+E70)*0.07698809971,2)</f>
        <v>32.299999999999997</v>
      </c>
      <c r="R70" s="22">
        <f t="shared" si="8"/>
        <v>342.8790916285954</v>
      </c>
      <c r="S70" s="21">
        <f t="shared" ref="S70:S133" si="14">ROUND((D70+E70)*0.9848838206,2)</f>
        <v>413.2</v>
      </c>
      <c r="T70" s="21">
        <f t="shared" ref="T70:T133" si="15">ROUND((D70+E70)*0.28029386925,2)</f>
        <v>117.59</v>
      </c>
      <c r="U70" s="23">
        <f t="shared" ref="U70:U133" si="16">R70+S70+T70</f>
        <v>873.66909162859542</v>
      </c>
    </row>
    <row r="71" spans="1:21">
      <c r="A71" s="10">
        <v>67</v>
      </c>
      <c r="B71" s="11" t="s">
        <v>57</v>
      </c>
      <c r="C71" s="12">
        <v>57</v>
      </c>
      <c r="D71" s="24">
        <v>603.70000000000005</v>
      </c>
      <c r="E71" s="25"/>
      <c r="F71" s="15">
        <f t="shared" si="9"/>
        <v>239.02527128803703</v>
      </c>
      <c r="G71" s="16">
        <v>0</v>
      </c>
      <c r="H71" s="26">
        <v>25.899000000000001</v>
      </c>
      <c r="I71" s="17">
        <f t="shared" si="10"/>
        <v>89.73</v>
      </c>
      <c r="J71" s="18">
        <f t="shared" si="11"/>
        <v>27.72</v>
      </c>
      <c r="K71" s="17">
        <f t="shared" si="12"/>
        <v>22.95</v>
      </c>
      <c r="L71" s="16">
        <v>4.2</v>
      </c>
      <c r="M71" s="27"/>
      <c r="N71" s="20"/>
      <c r="O71" s="15">
        <v>0</v>
      </c>
      <c r="P71" s="15">
        <v>0</v>
      </c>
      <c r="Q71" s="21">
        <f t="shared" si="13"/>
        <v>46.48</v>
      </c>
      <c r="R71" s="22">
        <f t="shared" si="8"/>
        <v>456.0042712880371</v>
      </c>
      <c r="S71" s="21">
        <f t="shared" si="14"/>
        <v>594.57000000000005</v>
      </c>
      <c r="T71" s="21">
        <f t="shared" si="15"/>
        <v>169.21</v>
      </c>
      <c r="U71" s="23">
        <f t="shared" si="16"/>
        <v>1219.7842712880372</v>
      </c>
    </row>
    <row r="72" spans="1:21">
      <c r="A72" s="10">
        <v>68</v>
      </c>
      <c r="B72" s="11" t="s">
        <v>57</v>
      </c>
      <c r="C72" s="12">
        <v>59</v>
      </c>
      <c r="D72" s="24">
        <v>752.2</v>
      </c>
      <c r="E72" s="25"/>
      <c r="F72" s="15">
        <f t="shared" si="9"/>
        <v>297.82144949952203</v>
      </c>
      <c r="G72" s="16">
        <v>0</v>
      </c>
      <c r="H72" s="26">
        <v>25.899000000000001</v>
      </c>
      <c r="I72" s="17">
        <f t="shared" si="10"/>
        <v>111.8</v>
      </c>
      <c r="J72" s="18">
        <f t="shared" si="11"/>
        <v>34.54</v>
      </c>
      <c r="K72" s="17">
        <f t="shared" si="12"/>
        <v>28.6</v>
      </c>
      <c r="L72" s="16">
        <v>249.2</v>
      </c>
      <c r="M72" s="27"/>
      <c r="N72" s="20"/>
      <c r="O72" s="15">
        <v>0</v>
      </c>
      <c r="P72" s="15">
        <v>0</v>
      </c>
      <c r="Q72" s="21">
        <f t="shared" si="13"/>
        <v>57.91</v>
      </c>
      <c r="R72" s="22">
        <f t="shared" ref="R72:R135" si="17">SUM(F72:Q72)</f>
        <v>805.77044949952199</v>
      </c>
      <c r="S72" s="21">
        <f t="shared" si="14"/>
        <v>740.83</v>
      </c>
      <c r="T72" s="21">
        <f t="shared" si="15"/>
        <v>210.84</v>
      </c>
      <c r="U72" s="23">
        <f t="shared" si="16"/>
        <v>1757.4404494995219</v>
      </c>
    </row>
    <row r="73" spans="1:21">
      <c r="A73" s="10">
        <v>69</v>
      </c>
      <c r="B73" s="11" t="s">
        <v>57</v>
      </c>
      <c r="C73" s="12">
        <v>61</v>
      </c>
      <c r="D73" s="24">
        <v>1813.7</v>
      </c>
      <c r="E73" s="25"/>
      <c r="F73" s="15">
        <f t="shared" si="9"/>
        <v>718.10524190013712</v>
      </c>
      <c r="G73" s="16">
        <v>0</v>
      </c>
      <c r="H73" s="26">
        <v>25.899000000000001</v>
      </c>
      <c r="I73" s="17">
        <f t="shared" si="10"/>
        <v>269.57</v>
      </c>
      <c r="J73" s="18">
        <f t="shared" si="11"/>
        <v>83.28</v>
      </c>
      <c r="K73" s="17">
        <f t="shared" si="12"/>
        <v>68.959999999999994</v>
      </c>
      <c r="L73" s="16">
        <v>102.2</v>
      </c>
      <c r="M73" s="27"/>
      <c r="N73" s="20"/>
      <c r="O73" s="15">
        <v>0</v>
      </c>
      <c r="P73" s="15">
        <v>0</v>
      </c>
      <c r="Q73" s="21">
        <f t="shared" si="13"/>
        <v>139.63</v>
      </c>
      <c r="R73" s="22">
        <f t="shared" si="17"/>
        <v>1407.6442419001373</v>
      </c>
      <c r="S73" s="21">
        <f t="shared" si="14"/>
        <v>1786.28</v>
      </c>
      <c r="T73" s="21">
        <f t="shared" si="15"/>
        <v>508.37</v>
      </c>
      <c r="U73" s="23">
        <f t="shared" si="16"/>
        <v>3702.2942419001374</v>
      </c>
    </row>
    <row r="74" spans="1:21">
      <c r="A74" s="10">
        <v>70</v>
      </c>
      <c r="B74" s="11" t="s">
        <v>58</v>
      </c>
      <c r="C74" s="12">
        <v>33</v>
      </c>
      <c r="D74" s="24">
        <v>630.1</v>
      </c>
      <c r="E74" s="25"/>
      <c r="F74" s="15">
        <f t="shared" si="9"/>
        <v>249.47792519230103</v>
      </c>
      <c r="G74" s="16">
        <v>0</v>
      </c>
      <c r="H74" s="26">
        <v>25.899000000000001</v>
      </c>
      <c r="I74" s="17">
        <f t="shared" si="10"/>
        <v>93.65</v>
      </c>
      <c r="J74" s="18">
        <v>225.45</v>
      </c>
      <c r="K74" s="17">
        <f t="shared" si="12"/>
        <v>23.96</v>
      </c>
      <c r="L74" s="16">
        <v>320.60000000000002</v>
      </c>
      <c r="M74" s="27"/>
      <c r="N74" s="20"/>
      <c r="O74" s="15">
        <v>0</v>
      </c>
      <c r="P74" s="15">
        <v>0</v>
      </c>
      <c r="Q74" s="21">
        <f t="shared" si="13"/>
        <v>48.51</v>
      </c>
      <c r="R74" s="22">
        <f t="shared" si="17"/>
        <v>987.54692519230105</v>
      </c>
      <c r="S74" s="21">
        <f t="shared" si="14"/>
        <v>620.58000000000004</v>
      </c>
      <c r="T74" s="21">
        <f t="shared" si="15"/>
        <v>176.61</v>
      </c>
      <c r="U74" s="23">
        <f t="shared" si="16"/>
        <v>1784.736925192301</v>
      </c>
    </row>
    <row r="75" spans="1:21">
      <c r="A75" s="10">
        <v>71</v>
      </c>
      <c r="B75" s="11" t="s">
        <v>59</v>
      </c>
      <c r="C75" s="12">
        <v>4</v>
      </c>
      <c r="D75" s="24">
        <v>263.8</v>
      </c>
      <c r="E75" s="25"/>
      <c r="F75" s="15">
        <f t="shared" si="9"/>
        <v>104.44735227063801</v>
      </c>
      <c r="G75" s="16">
        <v>0</v>
      </c>
      <c r="H75" s="26">
        <v>25.899000000000001</v>
      </c>
      <c r="I75" s="17">
        <f t="shared" si="10"/>
        <v>39.21</v>
      </c>
      <c r="J75" s="18">
        <f t="shared" si="11"/>
        <v>12.11</v>
      </c>
      <c r="K75" s="17">
        <f t="shared" si="12"/>
        <v>10.029999999999999</v>
      </c>
      <c r="L75" s="16">
        <v>75.599999999999994</v>
      </c>
      <c r="M75" s="27"/>
      <c r="N75" s="20"/>
      <c r="O75" s="15">
        <v>0</v>
      </c>
      <c r="P75" s="15">
        <v>0</v>
      </c>
      <c r="Q75" s="21">
        <f t="shared" si="13"/>
        <v>20.309999999999999</v>
      </c>
      <c r="R75" s="22">
        <f t="shared" si="17"/>
        <v>287.60635227063801</v>
      </c>
      <c r="S75" s="21">
        <f t="shared" si="14"/>
        <v>259.81</v>
      </c>
      <c r="T75" s="21">
        <f t="shared" si="15"/>
        <v>73.94</v>
      </c>
      <c r="U75" s="23">
        <f t="shared" si="16"/>
        <v>621.35635227063813</v>
      </c>
    </row>
    <row r="76" spans="1:21">
      <c r="A76" s="10">
        <v>72</v>
      </c>
      <c r="B76" s="11" t="s">
        <v>60</v>
      </c>
      <c r="C76" s="12">
        <v>11</v>
      </c>
      <c r="D76" s="24">
        <v>325.39999999999998</v>
      </c>
      <c r="E76" s="25"/>
      <c r="F76" s="15">
        <f t="shared" si="9"/>
        <v>128.836878047254</v>
      </c>
      <c r="G76" s="16">
        <v>0</v>
      </c>
      <c r="H76" s="26">
        <v>25.899000000000001</v>
      </c>
      <c r="I76" s="17">
        <f t="shared" si="10"/>
        <v>48.36</v>
      </c>
      <c r="J76" s="18">
        <v>25.77</v>
      </c>
      <c r="K76" s="17">
        <f t="shared" si="12"/>
        <v>12.37</v>
      </c>
      <c r="L76" s="16">
        <v>131.6</v>
      </c>
      <c r="M76" s="27"/>
      <c r="N76" s="20"/>
      <c r="O76" s="15">
        <v>0</v>
      </c>
      <c r="P76" s="15">
        <v>0</v>
      </c>
      <c r="Q76" s="21">
        <f t="shared" si="13"/>
        <v>25.05</v>
      </c>
      <c r="R76" s="22">
        <f t="shared" si="17"/>
        <v>397.88587804725404</v>
      </c>
      <c r="S76" s="21">
        <f t="shared" si="14"/>
        <v>320.48</v>
      </c>
      <c r="T76" s="21">
        <f t="shared" si="15"/>
        <v>91.21</v>
      </c>
      <c r="U76" s="23">
        <f t="shared" si="16"/>
        <v>809.57587804725404</v>
      </c>
    </row>
    <row r="77" spans="1:21">
      <c r="A77" s="10">
        <v>73</v>
      </c>
      <c r="B77" s="11" t="s">
        <v>60</v>
      </c>
      <c r="C77" s="12">
        <v>17</v>
      </c>
      <c r="D77" s="24">
        <v>390.3</v>
      </c>
      <c r="E77" s="25">
        <v>43.1</v>
      </c>
      <c r="F77" s="15">
        <f t="shared" si="9"/>
        <v>171.59773492833403</v>
      </c>
      <c r="G77" s="16">
        <v>0</v>
      </c>
      <c r="H77" s="26">
        <v>25.899000000000001</v>
      </c>
      <c r="I77" s="17">
        <f t="shared" si="10"/>
        <v>64.42</v>
      </c>
      <c r="J77" s="18">
        <v>41.56</v>
      </c>
      <c r="K77" s="17">
        <f t="shared" si="12"/>
        <v>16.48</v>
      </c>
      <c r="L77" s="16">
        <v>37.799999999999997</v>
      </c>
      <c r="M77" s="27"/>
      <c r="N77" s="20"/>
      <c r="O77" s="15">
        <v>0</v>
      </c>
      <c r="P77" s="15">
        <v>0</v>
      </c>
      <c r="Q77" s="21">
        <f t="shared" si="13"/>
        <v>33.369999999999997</v>
      </c>
      <c r="R77" s="22">
        <f t="shared" si="17"/>
        <v>391.12673492833409</v>
      </c>
      <c r="S77" s="21">
        <f t="shared" si="14"/>
        <v>426.85</v>
      </c>
      <c r="T77" s="21">
        <f t="shared" si="15"/>
        <v>121.48</v>
      </c>
      <c r="U77" s="23">
        <f t="shared" si="16"/>
        <v>939.45673492833407</v>
      </c>
    </row>
    <row r="78" spans="1:21">
      <c r="A78" s="10">
        <v>74</v>
      </c>
      <c r="B78" s="11" t="s">
        <v>60</v>
      </c>
      <c r="C78" s="53" t="s">
        <v>61</v>
      </c>
      <c r="D78" s="24">
        <v>1720.1</v>
      </c>
      <c r="E78" s="25"/>
      <c r="F78" s="15">
        <f t="shared" si="9"/>
        <v>681.04583260320101</v>
      </c>
      <c r="G78" s="16">
        <v>0</v>
      </c>
      <c r="H78" s="26">
        <v>25.899000000000001</v>
      </c>
      <c r="I78" s="17">
        <v>505.66</v>
      </c>
      <c r="J78" s="18">
        <v>142.07</v>
      </c>
      <c r="K78" s="17">
        <f t="shared" si="12"/>
        <v>65.400000000000006</v>
      </c>
      <c r="L78" s="16">
        <v>79.8</v>
      </c>
      <c r="M78" s="27"/>
      <c r="N78" s="20"/>
      <c r="O78" s="15">
        <v>0</v>
      </c>
      <c r="P78" s="15">
        <v>0</v>
      </c>
      <c r="Q78" s="21">
        <f t="shared" si="13"/>
        <v>132.43</v>
      </c>
      <c r="R78" s="22">
        <f t="shared" si="17"/>
        <v>1632.304832603201</v>
      </c>
      <c r="S78" s="21">
        <f t="shared" si="14"/>
        <v>1694.1</v>
      </c>
      <c r="T78" s="21">
        <f t="shared" si="15"/>
        <v>482.13</v>
      </c>
      <c r="U78" s="23">
        <f t="shared" si="16"/>
        <v>3808.5348326032008</v>
      </c>
    </row>
    <row r="79" spans="1:21">
      <c r="A79" s="10">
        <v>75</v>
      </c>
      <c r="B79" s="11" t="s">
        <v>60</v>
      </c>
      <c r="C79" s="12">
        <v>31</v>
      </c>
      <c r="D79" s="24">
        <v>1748.9</v>
      </c>
      <c r="E79" s="25">
        <v>38.4</v>
      </c>
      <c r="F79" s="15">
        <f t="shared" si="9"/>
        <v>707.65258799587309</v>
      </c>
      <c r="G79" s="16">
        <v>0</v>
      </c>
      <c r="H79" s="26">
        <v>25.899000000000001</v>
      </c>
      <c r="I79" s="17">
        <f t="shared" si="10"/>
        <v>265.64999999999998</v>
      </c>
      <c r="J79" s="18">
        <f t="shared" si="11"/>
        <v>82.07</v>
      </c>
      <c r="K79" s="17">
        <f t="shared" si="12"/>
        <v>67.959999999999994</v>
      </c>
      <c r="L79" s="16">
        <v>421.4</v>
      </c>
      <c r="M79" s="27"/>
      <c r="N79" s="20"/>
      <c r="O79" s="15">
        <v>0</v>
      </c>
      <c r="P79" s="15">
        <v>0</v>
      </c>
      <c r="Q79" s="21">
        <f t="shared" si="13"/>
        <v>137.6</v>
      </c>
      <c r="R79" s="22">
        <f t="shared" si="17"/>
        <v>1708.2315879958728</v>
      </c>
      <c r="S79" s="21">
        <f t="shared" si="14"/>
        <v>1760.28</v>
      </c>
      <c r="T79" s="21">
        <f t="shared" si="15"/>
        <v>500.97</v>
      </c>
      <c r="U79" s="23">
        <f t="shared" si="16"/>
        <v>3969.4815879958733</v>
      </c>
    </row>
    <row r="80" spans="1:21">
      <c r="A80" s="10">
        <v>76</v>
      </c>
      <c r="B80" s="11" t="s">
        <v>60</v>
      </c>
      <c r="C80" s="12" t="s">
        <v>62</v>
      </c>
      <c r="D80" s="24">
        <v>1630.5</v>
      </c>
      <c r="E80" s="25">
        <v>196.9</v>
      </c>
      <c r="F80" s="15">
        <f t="shared" si="9"/>
        <v>723.52953578227414</v>
      </c>
      <c r="G80" s="16">
        <v>0</v>
      </c>
      <c r="H80" s="26">
        <v>25.899000000000001</v>
      </c>
      <c r="I80" s="17">
        <f t="shared" si="10"/>
        <v>271.61</v>
      </c>
      <c r="J80" s="18">
        <f t="shared" si="11"/>
        <v>83.91</v>
      </c>
      <c r="K80" s="17">
        <f t="shared" si="12"/>
        <v>69.48</v>
      </c>
      <c r="L80" s="16">
        <v>271.60000000000002</v>
      </c>
      <c r="M80" s="27"/>
      <c r="N80" s="20"/>
      <c r="O80" s="15">
        <v>0</v>
      </c>
      <c r="P80" s="15">
        <v>0</v>
      </c>
      <c r="Q80" s="21">
        <f t="shared" si="13"/>
        <v>140.69</v>
      </c>
      <c r="R80" s="22">
        <f t="shared" si="17"/>
        <v>1586.7185357822741</v>
      </c>
      <c r="S80" s="21">
        <f t="shared" si="14"/>
        <v>1799.78</v>
      </c>
      <c r="T80" s="21">
        <f t="shared" si="15"/>
        <v>512.21</v>
      </c>
      <c r="U80" s="23">
        <f t="shared" si="16"/>
        <v>3898.7085357822743</v>
      </c>
    </row>
    <row r="81" spans="1:21">
      <c r="A81" s="10">
        <v>77</v>
      </c>
      <c r="B81" s="11" t="s">
        <v>60</v>
      </c>
      <c r="C81" s="12">
        <v>57</v>
      </c>
      <c r="D81" s="24">
        <v>463.8</v>
      </c>
      <c r="E81" s="25"/>
      <c r="F81" s="15">
        <f t="shared" si="9"/>
        <v>183.63412427263802</v>
      </c>
      <c r="G81" s="16">
        <v>0</v>
      </c>
      <c r="H81" s="26">
        <v>25.899000000000001</v>
      </c>
      <c r="I81" s="17">
        <f t="shared" si="10"/>
        <v>68.930000000000007</v>
      </c>
      <c r="J81" s="18">
        <v>140.47</v>
      </c>
      <c r="K81" s="17">
        <f t="shared" si="12"/>
        <v>17.63</v>
      </c>
      <c r="L81" s="16">
        <v>8.4</v>
      </c>
      <c r="M81" s="27"/>
      <c r="N81" s="20"/>
      <c r="O81" s="15">
        <v>0</v>
      </c>
      <c r="P81" s="15">
        <v>0</v>
      </c>
      <c r="Q81" s="21">
        <f t="shared" si="13"/>
        <v>35.71</v>
      </c>
      <c r="R81" s="22">
        <f t="shared" si="17"/>
        <v>480.67312427263795</v>
      </c>
      <c r="S81" s="21">
        <f t="shared" si="14"/>
        <v>456.79</v>
      </c>
      <c r="T81" s="21">
        <f t="shared" si="15"/>
        <v>130</v>
      </c>
      <c r="U81" s="23">
        <f t="shared" si="16"/>
        <v>1067.463124272638</v>
      </c>
    </row>
    <row r="82" spans="1:21">
      <c r="A82" s="10">
        <v>78</v>
      </c>
      <c r="B82" s="11" t="s">
        <v>60</v>
      </c>
      <c r="C82" s="12" t="s">
        <v>63</v>
      </c>
      <c r="D82" s="24">
        <v>691.1</v>
      </c>
      <c r="E82" s="32"/>
      <c r="F82" s="15">
        <f t="shared" si="9"/>
        <v>273.629890652911</v>
      </c>
      <c r="G82" s="16">
        <v>900</v>
      </c>
      <c r="H82" s="26">
        <v>25.899000000000001</v>
      </c>
      <c r="I82" s="17">
        <f t="shared" si="10"/>
        <v>102.72</v>
      </c>
      <c r="J82" s="18">
        <v>140.06</v>
      </c>
      <c r="K82" s="17">
        <f t="shared" si="12"/>
        <v>26.28</v>
      </c>
      <c r="L82" s="16">
        <v>1667.4</v>
      </c>
      <c r="M82" s="27"/>
      <c r="N82" s="20"/>
      <c r="O82" s="15">
        <v>0</v>
      </c>
      <c r="P82" s="15">
        <v>0</v>
      </c>
      <c r="Q82" s="21">
        <f t="shared" si="13"/>
        <v>53.21</v>
      </c>
      <c r="R82" s="22">
        <f t="shared" si="17"/>
        <v>3189.1988906529109</v>
      </c>
      <c r="S82" s="21">
        <f t="shared" si="14"/>
        <v>680.65</v>
      </c>
      <c r="T82" s="21">
        <f t="shared" si="15"/>
        <v>193.71</v>
      </c>
      <c r="U82" s="23">
        <f t="shared" si="16"/>
        <v>4063.558890652911</v>
      </c>
    </row>
    <row r="83" spans="1:21">
      <c r="A83" s="10">
        <v>79</v>
      </c>
      <c r="B83" s="11" t="s">
        <v>60</v>
      </c>
      <c r="C83" s="12" t="s">
        <v>64</v>
      </c>
      <c r="D83" s="24">
        <v>1158.72</v>
      </c>
      <c r="E83" s="25"/>
      <c r="F83" s="15">
        <f t="shared" si="9"/>
        <v>458.77648227078726</v>
      </c>
      <c r="G83" s="16">
        <v>0</v>
      </c>
      <c r="H83" s="26">
        <v>25.899000000000001</v>
      </c>
      <c r="I83" s="17">
        <f t="shared" si="10"/>
        <v>172.22</v>
      </c>
      <c r="J83" s="18">
        <v>85.71</v>
      </c>
      <c r="K83" s="17">
        <f t="shared" si="12"/>
        <v>44.06</v>
      </c>
      <c r="L83" s="16">
        <v>189</v>
      </c>
      <c r="M83" s="27"/>
      <c r="N83" s="20"/>
      <c r="O83" s="15">
        <v>0</v>
      </c>
      <c r="P83" s="15">
        <v>0</v>
      </c>
      <c r="Q83" s="21">
        <f t="shared" si="13"/>
        <v>89.21</v>
      </c>
      <c r="R83" s="22">
        <f t="shared" si="17"/>
        <v>1064.8754822707874</v>
      </c>
      <c r="S83" s="21">
        <f t="shared" si="14"/>
        <v>1141.2</v>
      </c>
      <c r="T83" s="21">
        <f t="shared" si="15"/>
        <v>324.77999999999997</v>
      </c>
      <c r="U83" s="23">
        <f t="shared" si="16"/>
        <v>2530.8554822707874</v>
      </c>
    </row>
    <row r="84" spans="1:21">
      <c r="A84" s="10">
        <v>80</v>
      </c>
      <c r="B84" s="11" t="s">
        <v>60</v>
      </c>
      <c r="C84" s="12">
        <v>9</v>
      </c>
      <c r="D84" s="24">
        <v>907.6</v>
      </c>
      <c r="E84" s="25">
        <v>145.4</v>
      </c>
      <c r="F84" s="15">
        <f t="shared" si="9"/>
        <v>416.91835459053004</v>
      </c>
      <c r="G84" s="16">
        <v>0</v>
      </c>
      <c r="H84" s="26">
        <v>25.899000000000001</v>
      </c>
      <c r="I84" s="17">
        <f t="shared" si="10"/>
        <v>156.51</v>
      </c>
      <c r="J84" s="18">
        <v>908.37</v>
      </c>
      <c r="K84" s="17">
        <f t="shared" si="12"/>
        <v>40.04</v>
      </c>
      <c r="L84" s="16">
        <v>144.19999999999999</v>
      </c>
      <c r="M84" s="27"/>
      <c r="N84" s="20"/>
      <c r="O84" s="15">
        <v>0</v>
      </c>
      <c r="P84" s="15">
        <v>0</v>
      </c>
      <c r="Q84" s="21">
        <f t="shared" si="13"/>
        <v>81.069999999999993</v>
      </c>
      <c r="R84" s="22">
        <f t="shared" si="17"/>
        <v>1773.00735459053</v>
      </c>
      <c r="S84" s="21">
        <f t="shared" si="14"/>
        <v>1037.08</v>
      </c>
      <c r="T84" s="21">
        <f t="shared" si="15"/>
        <v>295.14999999999998</v>
      </c>
      <c r="U84" s="23">
        <f t="shared" si="16"/>
        <v>3105.2373545905298</v>
      </c>
    </row>
    <row r="85" spans="1:21">
      <c r="A85" s="33">
        <v>81</v>
      </c>
      <c r="B85" s="34" t="s">
        <v>65</v>
      </c>
      <c r="C85" s="35">
        <v>11</v>
      </c>
      <c r="D85" s="36">
        <v>3431.8</v>
      </c>
      <c r="E85" s="37"/>
      <c r="F85" s="15">
        <f t="shared" si="9"/>
        <v>1358.7658207823181</v>
      </c>
      <c r="G85" s="38">
        <v>0</v>
      </c>
      <c r="H85" s="50">
        <v>1353.9449999999999</v>
      </c>
      <c r="I85" s="17">
        <f t="shared" si="10"/>
        <v>510.07</v>
      </c>
      <c r="J85" s="18">
        <v>428.01</v>
      </c>
      <c r="K85" s="17">
        <f t="shared" si="12"/>
        <v>130.47999999999999</v>
      </c>
      <c r="L85" s="16">
        <v>1094.8</v>
      </c>
      <c r="M85" s="40">
        <v>756</v>
      </c>
      <c r="N85" s="51">
        <v>4272.72</v>
      </c>
      <c r="O85" s="15">
        <v>0</v>
      </c>
      <c r="P85" s="15">
        <v>0</v>
      </c>
      <c r="Q85" s="21">
        <f t="shared" si="13"/>
        <v>264.20999999999998</v>
      </c>
      <c r="R85" s="22">
        <f t="shared" si="17"/>
        <v>10169.000820782318</v>
      </c>
      <c r="S85" s="21">
        <f t="shared" si="14"/>
        <v>3379.92</v>
      </c>
      <c r="T85" s="21">
        <f t="shared" si="15"/>
        <v>961.91</v>
      </c>
      <c r="U85" s="23">
        <f t="shared" si="16"/>
        <v>14510.830820782317</v>
      </c>
    </row>
    <row r="86" spans="1:21">
      <c r="A86" s="33">
        <v>82</v>
      </c>
      <c r="B86" s="34" t="s">
        <v>66</v>
      </c>
      <c r="C86" s="35">
        <v>11</v>
      </c>
      <c r="D86" s="36">
        <v>274.60000000000002</v>
      </c>
      <c r="E86" s="37"/>
      <c r="F86" s="15">
        <f t="shared" si="9"/>
        <v>108.72343795874602</v>
      </c>
      <c r="G86" s="38">
        <v>0</v>
      </c>
      <c r="H86" s="50">
        <v>131.91800000000001</v>
      </c>
      <c r="I86" s="17">
        <f t="shared" si="10"/>
        <v>40.81</v>
      </c>
      <c r="J86" s="18">
        <f t="shared" si="11"/>
        <v>12.61</v>
      </c>
      <c r="K86" s="17">
        <f t="shared" si="12"/>
        <v>10.44</v>
      </c>
      <c r="L86" s="16">
        <v>2703.4</v>
      </c>
      <c r="M86" s="42"/>
      <c r="N86" s="52"/>
      <c r="O86" s="15">
        <v>0</v>
      </c>
      <c r="P86" s="15">
        <v>0</v>
      </c>
      <c r="Q86" s="21">
        <f t="shared" si="13"/>
        <v>21.14</v>
      </c>
      <c r="R86" s="22">
        <f t="shared" si="17"/>
        <v>3029.041437958746</v>
      </c>
      <c r="S86" s="21">
        <f t="shared" si="14"/>
        <v>270.45</v>
      </c>
      <c r="T86" s="21">
        <f t="shared" si="15"/>
        <v>76.97</v>
      </c>
      <c r="U86" s="23">
        <f t="shared" si="16"/>
        <v>3376.4614379587456</v>
      </c>
    </row>
    <row r="87" spans="1:21">
      <c r="A87" s="10">
        <v>83</v>
      </c>
      <c r="B87" s="11" t="s">
        <v>67</v>
      </c>
      <c r="C87" s="12">
        <v>3</v>
      </c>
      <c r="D87" s="24">
        <v>1655.23</v>
      </c>
      <c r="E87" s="25"/>
      <c r="F87" s="15">
        <f t="shared" si="9"/>
        <v>655.3616031043523</v>
      </c>
      <c r="G87" s="16">
        <v>248</v>
      </c>
      <c r="H87" s="26">
        <v>25.899000000000001</v>
      </c>
      <c r="I87" s="17">
        <f t="shared" si="10"/>
        <v>246.02</v>
      </c>
      <c r="J87" s="18">
        <f t="shared" si="11"/>
        <v>76.010000000000005</v>
      </c>
      <c r="K87" s="17">
        <f t="shared" si="12"/>
        <v>62.93</v>
      </c>
      <c r="L87" s="16">
        <v>96.6</v>
      </c>
      <c r="M87" s="27"/>
      <c r="N87" s="20"/>
      <c r="O87" s="15">
        <v>0</v>
      </c>
      <c r="P87" s="15">
        <v>0</v>
      </c>
      <c r="Q87" s="21">
        <f t="shared" si="13"/>
        <v>127.43</v>
      </c>
      <c r="R87" s="22">
        <f t="shared" si="17"/>
        <v>1538.2506031043524</v>
      </c>
      <c r="S87" s="21">
        <f t="shared" si="14"/>
        <v>1630.21</v>
      </c>
      <c r="T87" s="21">
        <f t="shared" si="15"/>
        <v>463.95</v>
      </c>
      <c r="U87" s="23">
        <f t="shared" si="16"/>
        <v>3632.410603104352</v>
      </c>
    </row>
    <row r="88" spans="1:21">
      <c r="A88" s="10">
        <v>84</v>
      </c>
      <c r="B88" s="11" t="s">
        <v>67</v>
      </c>
      <c r="C88" s="12">
        <v>4</v>
      </c>
      <c r="D88" s="24">
        <v>510.8</v>
      </c>
      <c r="E88" s="25">
        <v>51.8</v>
      </c>
      <c r="F88" s="15">
        <f t="shared" si="9"/>
        <v>222.75238964162602</v>
      </c>
      <c r="G88" s="16">
        <v>0</v>
      </c>
      <c r="H88" s="26">
        <v>25.899000000000001</v>
      </c>
      <c r="I88" s="17">
        <f t="shared" si="10"/>
        <v>83.62</v>
      </c>
      <c r="J88" s="18">
        <v>62.5</v>
      </c>
      <c r="K88" s="17">
        <f t="shared" si="12"/>
        <v>21.39</v>
      </c>
      <c r="L88" s="16">
        <v>107.8</v>
      </c>
      <c r="M88" s="27"/>
      <c r="N88" s="20"/>
      <c r="O88" s="15">
        <v>0</v>
      </c>
      <c r="P88" s="15">
        <v>0</v>
      </c>
      <c r="Q88" s="21">
        <f t="shared" si="13"/>
        <v>43.31</v>
      </c>
      <c r="R88" s="22">
        <f t="shared" si="17"/>
        <v>567.271389641626</v>
      </c>
      <c r="S88" s="21">
        <f t="shared" si="14"/>
        <v>554.1</v>
      </c>
      <c r="T88" s="21">
        <f t="shared" si="15"/>
        <v>157.69</v>
      </c>
      <c r="U88" s="23">
        <f t="shared" si="16"/>
        <v>1279.0613896416262</v>
      </c>
    </row>
    <row r="89" spans="1:21">
      <c r="A89" s="10">
        <v>85</v>
      </c>
      <c r="B89" s="11" t="s">
        <v>67</v>
      </c>
      <c r="C89" s="12">
        <v>5</v>
      </c>
      <c r="D89" s="24">
        <v>599.20000000000005</v>
      </c>
      <c r="E89" s="25"/>
      <c r="F89" s="15">
        <f t="shared" si="9"/>
        <v>237.24356891799204</v>
      </c>
      <c r="G89" s="16">
        <v>0</v>
      </c>
      <c r="H89" s="26">
        <v>25.899000000000001</v>
      </c>
      <c r="I89" s="17">
        <f t="shared" si="10"/>
        <v>89.06</v>
      </c>
      <c r="J89" s="18">
        <f t="shared" si="11"/>
        <v>27.51</v>
      </c>
      <c r="K89" s="17">
        <f t="shared" si="12"/>
        <v>22.78</v>
      </c>
      <c r="L89" s="16">
        <v>214.2</v>
      </c>
      <c r="M89" s="27"/>
      <c r="N89" s="20"/>
      <c r="O89" s="15">
        <v>0</v>
      </c>
      <c r="P89" s="15">
        <v>0</v>
      </c>
      <c r="Q89" s="21">
        <f t="shared" si="13"/>
        <v>46.13</v>
      </c>
      <c r="R89" s="22">
        <f t="shared" si="17"/>
        <v>662.82256891799204</v>
      </c>
      <c r="S89" s="21">
        <f t="shared" si="14"/>
        <v>590.14</v>
      </c>
      <c r="T89" s="21">
        <f t="shared" si="15"/>
        <v>167.95</v>
      </c>
      <c r="U89" s="23">
        <f t="shared" si="16"/>
        <v>1420.9125689179921</v>
      </c>
    </row>
    <row r="90" spans="1:21">
      <c r="A90" s="10">
        <v>86</v>
      </c>
      <c r="B90" s="11" t="s">
        <v>67</v>
      </c>
      <c r="C90" s="12">
        <v>7</v>
      </c>
      <c r="D90" s="24">
        <v>602.4</v>
      </c>
      <c r="E90" s="25">
        <v>156.1</v>
      </c>
      <c r="F90" s="15">
        <f t="shared" si="9"/>
        <v>300.31583281758503</v>
      </c>
      <c r="G90" s="16">
        <v>0</v>
      </c>
      <c r="H90" s="26">
        <v>25.899000000000001</v>
      </c>
      <c r="I90" s="17">
        <f t="shared" si="10"/>
        <v>112.74</v>
      </c>
      <c r="J90" s="18">
        <f t="shared" si="11"/>
        <v>34.83</v>
      </c>
      <c r="K90" s="17">
        <f t="shared" si="12"/>
        <v>28.84</v>
      </c>
      <c r="L90" s="16">
        <v>117.6</v>
      </c>
      <c r="M90" s="27"/>
      <c r="N90" s="20"/>
      <c r="O90" s="15">
        <v>0</v>
      </c>
      <c r="P90" s="15">
        <v>0</v>
      </c>
      <c r="Q90" s="21">
        <f t="shared" si="13"/>
        <v>58.4</v>
      </c>
      <c r="R90" s="22">
        <f t="shared" si="17"/>
        <v>678.624832817585</v>
      </c>
      <c r="S90" s="21">
        <f t="shared" si="14"/>
        <v>747.03</v>
      </c>
      <c r="T90" s="21">
        <f t="shared" si="15"/>
        <v>212.6</v>
      </c>
      <c r="U90" s="23">
        <f t="shared" si="16"/>
        <v>1638.2548328175849</v>
      </c>
    </row>
    <row r="91" spans="1:21">
      <c r="A91" s="10">
        <v>87</v>
      </c>
      <c r="B91" s="11" t="s">
        <v>67</v>
      </c>
      <c r="C91" s="12">
        <v>9</v>
      </c>
      <c r="D91" s="24">
        <v>1831.5</v>
      </c>
      <c r="E91" s="25"/>
      <c r="F91" s="15">
        <f t="shared" si="9"/>
        <v>725.1528646083151</v>
      </c>
      <c r="G91" s="16">
        <v>0</v>
      </c>
      <c r="H91" s="26">
        <v>25.899000000000001</v>
      </c>
      <c r="I91" s="17">
        <f t="shared" si="10"/>
        <v>272.22000000000003</v>
      </c>
      <c r="J91" s="18">
        <f t="shared" si="11"/>
        <v>84.1</v>
      </c>
      <c r="K91" s="17">
        <f t="shared" si="12"/>
        <v>69.64</v>
      </c>
      <c r="L91" s="16">
        <v>191.8</v>
      </c>
      <c r="M91" s="27"/>
      <c r="N91" s="20"/>
      <c r="O91" s="15">
        <v>0</v>
      </c>
      <c r="P91" s="15">
        <v>0</v>
      </c>
      <c r="Q91" s="21">
        <f t="shared" si="13"/>
        <v>141</v>
      </c>
      <c r="R91" s="22">
        <f t="shared" si="17"/>
        <v>1509.8118646083151</v>
      </c>
      <c r="S91" s="21">
        <f t="shared" si="14"/>
        <v>1803.81</v>
      </c>
      <c r="T91" s="21">
        <f t="shared" si="15"/>
        <v>513.36</v>
      </c>
      <c r="U91" s="23">
        <f t="shared" si="16"/>
        <v>3826.9818646083154</v>
      </c>
    </row>
    <row r="92" spans="1:21">
      <c r="A92" s="10">
        <v>88</v>
      </c>
      <c r="B92" s="11" t="s">
        <v>68</v>
      </c>
      <c r="C92" s="12">
        <v>1</v>
      </c>
      <c r="D92" s="24">
        <v>1275.5999999999999</v>
      </c>
      <c r="E92" s="25"/>
      <c r="F92" s="15">
        <f t="shared" si="9"/>
        <v>505.053231828756</v>
      </c>
      <c r="G92" s="16">
        <v>1200</v>
      </c>
      <c r="H92" s="26">
        <v>25.899000000000001</v>
      </c>
      <c r="I92" s="17">
        <f t="shared" si="10"/>
        <v>189.59</v>
      </c>
      <c r="J92" s="18">
        <f t="shared" si="11"/>
        <v>58.57</v>
      </c>
      <c r="K92" s="17">
        <f t="shared" si="12"/>
        <v>48.5</v>
      </c>
      <c r="L92" s="16">
        <v>93.8</v>
      </c>
      <c r="M92" s="27"/>
      <c r="N92" s="20"/>
      <c r="O92" s="15">
        <v>0</v>
      </c>
      <c r="P92" s="15">
        <v>0</v>
      </c>
      <c r="Q92" s="21">
        <f t="shared" si="13"/>
        <v>98.21</v>
      </c>
      <c r="R92" s="22">
        <f t="shared" si="17"/>
        <v>2219.622231828756</v>
      </c>
      <c r="S92" s="21">
        <f t="shared" si="14"/>
        <v>1256.32</v>
      </c>
      <c r="T92" s="21">
        <f t="shared" si="15"/>
        <v>357.54</v>
      </c>
      <c r="U92" s="23">
        <f t="shared" si="16"/>
        <v>3833.4822318287561</v>
      </c>
    </row>
    <row r="93" spans="1:21">
      <c r="A93" s="10">
        <v>89</v>
      </c>
      <c r="B93" s="11" t="s">
        <v>68</v>
      </c>
      <c r="C93" s="12">
        <v>3</v>
      </c>
      <c r="D93" s="24">
        <v>672.2</v>
      </c>
      <c r="E93" s="25"/>
      <c r="F93" s="15">
        <f t="shared" si="9"/>
        <v>266.14674069872206</v>
      </c>
      <c r="G93" s="16">
        <v>0</v>
      </c>
      <c r="H93" s="26">
        <v>25.899000000000001</v>
      </c>
      <c r="I93" s="17">
        <f t="shared" si="10"/>
        <v>99.91</v>
      </c>
      <c r="J93" s="18">
        <f t="shared" si="11"/>
        <v>30.87</v>
      </c>
      <c r="K93" s="17">
        <f t="shared" si="12"/>
        <v>25.56</v>
      </c>
      <c r="L93" s="16">
        <v>186.2</v>
      </c>
      <c r="M93" s="27"/>
      <c r="N93" s="20"/>
      <c r="O93" s="15">
        <v>0</v>
      </c>
      <c r="P93" s="15">
        <v>0</v>
      </c>
      <c r="Q93" s="21">
        <f t="shared" si="13"/>
        <v>51.75</v>
      </c>
      <c r="R93" s="22">
        <f t="shared" si="17"/>
        <v>686.33574069872202</v>
      </c>
      <c r="S93" s="21">
        <f t="shared" si="14"/>
        <v>662.04</v>
      </c>
      <c r="T93" s="21">
        <f t="shared" si="15"/>
        <v>188.41</v>
      </c>
      <c r="U93" s="23">
        <f t="shared" si="16"/>
        <v>1536.7857406987221</v>
      </c>
    </row>
    <row r="94" spans="1:21">
      <c r="A94" s="10">
        <v>90</v>
      </c>
      <c r="B94" s="11" t="s">
        <v>68</v>
      </c>
      <c r="C94" s="12">
        <v>5</v>
      </c>
      <c r="D94" s="24">
        <v>1145.3900000000001</v>
      </c>
      <c r="E94" s="25"/>
      <c r="F94" s="15">
        <f t="shared" si="9"/>
        <v>453.49868391685396</v>
      </c>
      <c r="G94" s="16">
        <v>0</v>
      </c>
      <c r="H94" s="26">
        <v>25.899000000000001</v>
      </c>
      <c r="I94" s="17">
        <f t="shared" si="10"/>
        <v>170.24</v>
      </c>
      <c r="J94" s="18">
        <f t="shared" si="11"/>
        <v>52.6</v>
      </c>
      <c r="K94" s="17">
        <f t="shared" si="12"/>
        <v>43.55</v>
      </c>
      <c r="L94" s="16">
        <v>155.4</v>
      </c>
      <c r="M94" s="27"/>
      <c r="N94" s="20"/>
      <c r="O94" s="15">
        <v>0</v>
      </c>
      <c r="P94" s="15">
        <v>0</v>
      </c>
      <c r="Q94" s="21">
        <f t="shared" si="13"/>
        <v>88.18</v>
      </c>
      <c r="R94" s="22">
        <f t="shared" si="17"/>
        <v>989.36768391685405</v>
      </c>
      <c r="S94" s="21">
        <f t="shared" si="14"/>
        <v>1128.08</v>
      </c>
      <c r="T94" s="21">
        <f t="shared" si="15"/>
        <v>321.05</v>
      </c>
      <c r="U94" s="23">
        <f t="shared" si="16"/>
        <v>2438.4976839168539</v>
      </c>
    </row>
    <row r="95" spans="1:21">
      <c r="A95" s="10">
        <v>91</v>
      </c>
      <c r="B95" s="11" t="s">
        <v>69</v>
      </c>
      <c r="C95" s="12">
        <v>2</v>
      </c>
      <c r="D95" s="24">
        <v>3359.7</v>
      </c>
      <c r="E95" s="25"/>
      <c r="F95" s="15">
        <f t="shared" si="9"/>
        <v>1330.218989475597</v>
      </c>
      <c r="G95" s="16">
        <v>0</v>
      </c>
      <c r="H95" s="26">
        <v>25.899000000000001</v>
      </c>
      <c r="I95" s="17">
        <f t="shared" si="10"/>
        <v>499.35</v>
      </c>
      <c r="J95" s="18">
        <f t="shared" si="11"/>
        <v>154.27000000000001</v>
      </c>
      <c r="K95" s="17">
        <f t="shared" si="12"/>
        <v>127.74</v>
      </c>
      <c r="L95" s="16">
        <v>15.4</v>
      </c>
      <c r="M95" s="27"/>
      <c r="N95" s="20"/>
      <c r="O95" s="15">
        <v>0</v>
      </c>
      <c r="P95" s="15">
        <v>0</v>
      </c>
      <c r="Q95" s="21">
        <f t="shared" si="13"/>
        <v>258.66000000000003</v>
      </c>
      <c r="R95" s="22">
        <f t="shared" si="17"/>
        <v>2411.5379894755965</v>
      </c>
      <c r="S95" s="21">
        <f t="shared" si="14"/>
        <v>3308.91</v>
      </c>
      <c r="T95" s="21">
        <f t="shared" si="15"/>
        <v>941.7</v>
      </c>
      <c r="U95" s="23">
        <f t="shared" si="16"/>
        <v>6662.1479894755967</v>
      </c>
    </row>
    <row r="96" spans="1:21">
      <c r="A96" s="10">
        <v>92</v>
      </c>
      <c r="B96" s="44" t="s">
        <v>69</v>
      </c>
      <c r="C96" s="45">
        <v>3</v>
      </c>
      <c r="D96" s="24">
        <v>106.24</v>
      </c>
      <c r="E96" s="25"/>
      <c r="F96" s="15">
        <f t="shared" si="9"/>
        <v>42.064013287462402</v>
      </c>
      <c r="G96" s="16">
        <v>0</v>
      </c>
      <c r="H96" s="26">
        <v>25.899000000000001</v>
      </c>
      <c r="I96" s="17">
        <f t="shared" si="10"/>
        <v>15.79</v>
      </c>
      <c r="J96" s="18">
        <f t="shared" si="11"/>
        <v>4.88</v>
      </c>
      <c r="K96" s="17">
        <f t="shared" si="12"/>
        <v>4.04</v>
      </c>
      <c r="L96" s="16">
        <v>9.8000000000000007</v>
      </c>
      <c r="M96" s="27"/>
      <c r="N96" s="20"/>
      <c r="O96" s="15">
        <v>0</v>
      </c>
      <c r="P96" s="15">
        <v>0</v>
      </c>
      <c r="Q96" s="21">
        <f t="shared" si="13"/>
        <v>8.18</v>
      </c>
      <c r="R96" s="22">
        <f t="shared" si="17"/>
        <v>110.65301328746241</v>
      </c>
      <c r="S96" s="21">
        <f t="shared" si="14"/>
        <v>104.63</v>
      </c>
      <c r="T96" s="21">
        <f t="shared" si="15"/>
        <v>29.78</v>
      </c>
      <c r="U96" s="23">
        <f t="shared" si="16"/>
        <v>245.06301328746241</v>
      </c>
    </row>
    <row r="97" spans="1:21">
      <c r="A97" s="10">
        <v>93</v>
      </c>
      <c r="B97" s="11" t="s">
        <v>69</v>
      </c>
      <c r="C97" s="12">
        <v>51</v>
      </c>
      <c r="D97" s="24">
        <v>2156.77</v>
      </c>
      <c r="E97" s="25"/>
      <c r="F97" s="15">
        <f t="shared" si="9"/>
        <v>853.93827125376777</v>
      </c>
      <c r="G97" s="16">
        <v>0</v>
      </c>
      <c r="H97" s="26">
        <v>25.899000000000001</v>
      </c>
      <c r="I97" s="17">
        <v>330.56</v>
      </c>
      <c r="J97" s="18">
        <f t="shared" si="11"/>
        <v>99.04</v>
      </c>
      <c r="K97" s="17">
        <f t="shared" si="12"/>
        <v>82</v>
      </c>
      <c r="L97" s="16">
        <v>343</v>
      </c>
      <c r="M97" s="27"/>
      <c r="N97" s="20"/>
      <c r="O97" s="15">
        <v>0</v>
      </c>
      <c r="P97" s="15">
        <v>0</v>
      </c>
      <c r="Q97" s="21">
        <f t="shared" si="13"/>
        <v>166.05</v>
      </c>
      <c r="R97" s="22">
        <f t="shared" si="17"/>
        <v>1900.4872712537676</v>
      </c>
      <c r="S97" s="21">
        <f t="shared" si="14"/>
        <v>2124.17</v>
      </c>
      <c r="T97" s="21">
        <f t="shared" si="15"/>
        <v>604.53</v>
      </c>
      <c r="U97" s="23">
        <f t="shared" si="16"/>
        <v>4629.1872712537679</v>
      </c>
    </row>
    <row r="98" spans="1:21">
      <c r="A98" s="10">
        <v>94</v>
      </c>
      <c r="B98" s="11" t="s">
        <v>69</v>
      </c>
      <c r="C98" s="12">
        <v>53</v>
      </c>
      <c r="D98" s="24">
        <v>2211.1</v>
      </c>
      <c r="E98" s="25"/>
      <c r="F98" s="15">
        <f t="shared" si="9"/>
        <v>875.44935786811106</v>
      </c>
      <c r="G98" s="16">
        <v>0</v>
      </c>
      <c r="H98" s="26">
        <v>25.899000000000001</v>
      </c>
      <c r="I98" s="17">
        <f t="shared" si="10"/>
        <v>328.64</v>
      </c>
      <c r="J98" s="18">
        <f t="shared" si="11"/>
        <v>101.53</v>
      </c>
      <c r="K98" s="17">
        <f t="shared" si="12"/>
        <v>84.07</v>
      </c>
      <c r="L98" s="16">
        <v>113.4</v>
      </c>
      <c r="M98" s="27"/>
      <c r="N98" s="20"/>
      <c r="O98" s="15">
        <v>0</v>
      </c>
      <c r="P98" s="15">
        <v>0</v>
      </c>
      <c r="Q98" s="21">
        <f t="shared" si="13"/>
        <v>170.23</v>
      </c>
      <c r="R98" s="22">
        <f t="shared" si="17"/>
        <v>1699.2183578681111</v>
      </c>
      <c r="S98" s="21">
        <f t="shared" si="14"/>
        <v>2177.6799999999998</v>
      </c>
      <c r="T98" s="21">
        <f t="shared" si="15"/>
        <v>619.76</v>
      </c>
      <c r="U98" s="23">
        <f t="shared" si="16"/>
        <v>4496.6583578681111</v>
      </c>
    </row>
    <row r="99" spans="1:21">
      <c r="A99" s="10">
        <v>95</v>
      </c>
      <c r="B99" s="11" t="s">
        <v>69</v>
      </c>
      <c r="C99" s="12">
        <v>67</v>
      </c>
      <c r="D99" s="24">
        <v>1817.1</v>
      </c>
      <c r="E99" s="25"/>
      <c r="F99" s="15">
        <f t="shared" si="9"/>
        <v>719.45141702417106</v>
      </c>
      <c r="G99" s="16">
        <v>0</v>
      </c>
      <c r="H99" s="26">
        <v>25.899000000000001</v>
      </c>
      <c r="I99" s="17">
        <v>280.08</v>
      </c>
      <c r="J99" s="18">
        <f t="shared" si="11"/>
        <v>83.44</v>
      </c>
      <c r="K99" s="17">
        <f t="shared" si="12"/>
        <v>69.09</v>
      </c>
      <c r="L99" s="16">
        <v>93.8</v>
      </c>
      <c r="M99" s="27"/>
      <c r="N99" s="20"/>
      <c r="O99" s="15">
        <v>0</v>
      </c>
      <c r="P99" s="15">
        <v>0</v>
      </c>
      <c r="Q99" s="21">
        <f t="shared" si="13"/>
        <v>139.9</v>
      </c>
      <c r="R99" s="22">
        <f t="shared" si="17"/>
        <v>1411.660417024171</v>
      </c>
      <c r="S99" s="21">
        <f t="shared" si="14"/>
        <v>1789.63</v>
      </c>
      <c r="T99" s="21">
        <f t="shared" si="15"/>
        <v>509.32</v>
      </c>
      <c r="U99" s="23">
        <f t="shared" si="16"/>
        <v>3710.6104170241711</v>
      </c>
    </row>
    <row r="100" spans="1:21">
      <c r="A100" s="10">
        <v>96</v>
      </c>
      <c r="B100" s="44" t="s">
        <v>70</v>
      </c>
      <c r="C100" s="45">
        <v>3</v>
      </c>
      <c r="D100" s="24">
        <v>569.79999999999995</v>
      </c>
      <c r="E100" s="32"/>
      <c r="F100" s="15">
        <f t="shared" si="9"/>
        <v>225.60311343369798</v>
      </c>
      <c r="G100" s="16">
        <v>0</v>
      </c>
      <c r="H100" s="26">
        <v>25.899000000000001</v>
      </c>
      <c r="I100" s="17">
        <f t="shared" si="10"/>
        <v>84.69</v>
      </c>
      <c r="J100" s="18">
        <f t="shared" si="11"/>
        <v>26.16</v>
      </c>
      <c r="K100" s="17">
        <f t="shared" si="12"/>
        <v>21.66</v>
      </c>
      <c r="L100" s="16">
        <v>151.19999999999999</v>
      </c>
      <c r="M100" s="29"/>
      <c r="N100" s="20"/>
      <c r="O100" s="15">
        <v>0</v>
      </c>
      <c r="P100" s="15">
        <v>0</v>
      </c>
      <c r="Q100" s="21">
        <f t="shared" si="13"/>
        <v>43.87</v>
      </c>
      <c r="R100" s="22">
        <f t="shared" si="17"/>
        <v>579.08211343369805</v>
      </c>
      <c r="S100" s="21">
        <f t="shared" si="14"/>
        <v>561.19000000000005</v>
      </c>
      <c r="T100" s="21">
        <f t="shared" si="15"/>
        <v>159.71</v>
      </c>
      <c r="U100" s="23">
        <f t="shared" si="16"/>
        <v>1299.982113433698</v>
      </c>
    </row>
    <row r="101" spans="1:21">
      <c r="A101" s="10">
        <v>97</v>
      </c>
      <c r="B101" s="44" t="s">
        <v>70</v>
      </c>
      <c r="C101" s="45">
        <v>7</v>
      </c>
      <c r="D101" s="24">
        <v>528.29999999999995</v>
      </c>
      <c r="E101" s="32"/>
      <c r="F101" s="15">
        <f t="shared" si="9"/>
        <v>209.171858243283</v>
      </c>
      <c r="G101" s="16">
        <v>0</v>
      </c>
      <c r="H101" s="26">
        <v>25.899000000000001</v>
      </c>
      <c r="I101" s="17">
        <f t="shared" si="10"/>
        <v>78.52</v>
      </c>
      <c r="J101" s="18">
        <f t="shared" si="11"/>
        <v>24.26</v>
      </c>
      <c r="K101" s="17">
        <f t="shared" si="12"/>
        <v>20.09</v>
      </c>
      <c r="L101" s="16">
        <v>0</v>
      </c>
      <c r="M101" s="27"/>
      <c r="N101" s="20"/>
      <c r="O101" s="15">
        <v>0</v>
      </c>
      <c r="P101" s="15">
        <v>0</v>
      </c>
      <c r="Q101" s="21">
        <f t="shared" si="13"/>
        <v>40.67</v>
      </c>
      <c r="R101" s="22">
        <f t="shared" si="17"/>
        <v>398.61085824328296</v>
      </c>
      <c r="S101" s="21">
        <f t="shared" si="14"/>
        <v>520.30999999999995</v>
      </c>
      <c r="T101" s="21">
        <f t="shared" si="15"/>
        <v>148.08000000000001</v>
      </c>
      <c r="U101" s="23">
        <f t="shared" si="16"/>
        <v>1067.0008582432829</v>
      </c>
    </row>
    <row r="102" spans="1:21">
      <c r="A102" s="10">
        <v>98</v>
      </c>
      <c r="B102" s="44" t="s">
        <v>71</v>
      </c>
      <c r="C102" s="45">
        <v>15</v>
      </c>
      <c r="D102" s="24">
        <v>356.6</v>
      </c>
      <c r="E102" s="32"/>
      <c r="F102" s="15">
        <f t="shared" si="9"/>
        <v>141.19001447956603</v>
      </c>
      <c r="G102" s="16">
        <v>0</v>
      </c>
      <c r="H102" s="26">
        <v>25.899000000000001</v>
      </c>
      <c r="I102" s="17">
        <f t="shared" si="10"/>
        <v>53</v>
      </c>
      <c r="J102" s="18">
        <f t="shared" si="11"/>
        <v>16.37</v>
      </c>
      <c r="K102" s="17">
        <f t="shared" si="12"/>
        <v>13.56</v>
      </c>
      <c r="L102" s="16">
        <v>124.6</v>
      </c>
      <c r="M102" s="27"/>
      <c r="N102" s="20"/>
      <c r="O102" s="15">
        <v>0</v>
      </c>
      <c r="P102" s="15">
        <v>0</v>
      </c>
      <c r="Q102" s="21">
        <f t="shared" si="13"/>
        <v>27.45</v>
      </c>
      <c r="R102" s="22">
        <f t="shared" si="17"/>
        <v>402.06901447956602</v>
      </c>
      <c r="S102" s="21">
        <f t="shared" si="14"/>
        <v>351.21</v>
      </c>
      <c r="T102" s="21">
        <f t="shared" si="15"/>
        <v>99.95</v>
      </c>
      <c r="U102" s="23">
        <f t="shared" si="16"/>
        <v>853.2290144795661</v>
      </c>
    </row>
    <row r="103" spans="1:21">
      <c r="A103" s="10">
        <v>99</v>
      </c>
      <c r="B103" s="11" t="s">
        <v>71</v>
      </c>
      <c r="C103" s="12">
        <v>6</v>
      </c>
      <c r="D103" s="24">
        <v>339.9</v>
      </c>
      <c r="E103" s="25"/>
      <c r="F103" s="15">
        <f t="shared" si="9"/>
        <v>134.57791901739901</v>
      </c>
      <c r="G103" s="16">
        <v>0</v>
      </c>
      <c r="H103" s="26">
        <v>25.899000000000001</v>
      </c>
      <c r="I103" s="17">
        <f t="shared" si="10"/>
        <v>50.52</v>
      </c>
      <c r="J103" s="18">
        <f t="shared" si="11"/>
        <v>15.61</v>
      </c>
      <c r="K103" s="17">
        <f t="shared" si="12"/>
        <v>12.92</v>
      </c>
      <c r="L103" s="16">
        <v>19.600000000000001</v>
      </c>
      <c r="M103" s="27"/>
      <c r="N103" s="20"/>
      <c r="O103" s="15">
        <v>0</v>
      </c>
      <c r="P103" s="15">
        <v>0</v>
      </c>
      <c r="Q103" s="21">
        <f t="shared" si="13"/>
        <v>26.17</v>
      </c>
      <c r="R103" s="22">
        <f t="shared" si="17"/>
        <v>285.29691901739903</v>
      </c>
      <c r="S103" s="21">
        <f t="shared" si="14"/>
        <v>334.76</v>
      </c>
      <c r="T103" s="21">
        <f t="shared" si="15"/>
        <v>95.27</v>
      </c>
      <c r="U103" s="23">
        <f t="shared" si="16"/>
        <v>715.32691901739895</v>
      </c>
    </row>
    <row r="104" spans="1:21">
      <c r="A104" s="10">
        <v>100</v>
      </c>
      <c r="B104" s="11" t="s">
        <v>72</v>
      </c>
      <c r="C104" s="12">
        <v>100</v>
      </c>
      <c r="D104" s="24">
        <v>1768.2</v>
      </c>
      <c r="E104" s="25"/>
      <c r="F104" s="15">
        <v>742.23</v>
      </c>
      <c r="G104" s="16">
        <v>0</v>
      </c>
      <c r="H104" s="26">
        <v>25.899000000000001</v>
      </c>
      <c r="I104" s="17">
        <f t="shared" si="10"/>
        <v>262.81</v>
      </c>
      <c r="J104" s="18">
        <f t="shared" si="11"/>
        <v>81.19</v>
      </c>
      <c r="K104" s="17">
        <f t="shared" si="12"/>
        <v>67.23</v>
      </c>
      <c r="L104" s="16">
        <v>58.8</v>
      </c>
      <c r="M104" s="27"/>
      <c r="N104" s="20"/>
      <c r="O104" s="15">
        <v>0</v>
      </c>
      <c r="P104" s="15">
        <v>0</v>
      </c>
      <c r="Q104" s="21">
        <f t="shared" si="13"/>
        <v>136.13</v>
      </c>
      <c r="R104" s="22">
        <f t="shared" si="17"/>
        <v>1374.2890000000002</v>
      </c>
      <c r="S104" s="21">
        <f t="shared" si="14"/>
        <v>1741.47</v>
      </c>
      <c r="T104" s="21">
        <f t="shared" si="15"/>
        <v>495.62</v>
      </c>
      <c r="U104" s="23">
        <f t="shared" si="16"/>
        <v>3611.3789999999999</v>
      </c>
    </row>
    <row r="105" spans="1:21">
      <c r="A105" s="10">
        <v>101</v>
      </c>
      <c r="B105" s="11" t="s">
        <v>72</v>
      </c>
      <c r="C105" s="12">
        <v>136</v>
      </c>
      <c r="D105" s="24">
        <v>561.70000000000005</v>
      </c>
      <c r="E105" s="25"/>
      <c r="F105" s="15">
        <v>264.536</v>
      </c>
      <c r="G105" s="16">
        <v>456</v>
      </c>
      <c r="H105" s="26">
        <v>25.899000000000001</v>
      </c>
      <c r="I105" s="17">
        <f t="shared" si="10"/>
        <v>83.49</v>
      </c>
      <c r="J105" s="18">
        <f t="shared" si="11"/>
        <v>25.79</v>
      </c>
      <c r="K105" s="17">
        <f t="shared" si="12"/>
        <v>21.36</v>
      </c>
      <c r="L105" s="16">
        <v>1.4</v>
      </c>
      <c r="M105" s="27"/>
      <c r="N105" s="20"/>
      <c r="O105" s="15">
        <v>0</v>
      </c>
      <c r="P105" s="15">
        <v>0</v>
      </c>
      <c r="Q105" s="21">
        <f t="shared" si="13"/>
        <v>43.24</v>
      </c>
      <c r="R105" s="22">
        <f t="shared" si="17"/>
        <v>921.71500000000003</v>
      </c>
      <c r="S105" s="21">
        <f t="shared" si="14"/>
        <v>553.21</v>
      </c>
      <c r="T105" s="21">
        <f t="shared" si="15"/>
        <v>157.44</v>
      </c>
      <c r="U105" s="23">
        <f t="shared" si="16"/>
        <v>1632.3650000000002</v>
      </c>
    </row>
    <row r="106" spans="1:21">
      <c r="A106" s="10">
        <v>102</v>
      </c>
      <c r="B106" s="11" t="s">
        <v>72</v>
      </c>
      <c r="C106" s="12">
        <v>14</v>
      </c>
      <c r="D106" s="24">
        <v>487.3</v>
      </c>
      <c r="E106" s="25"/>
      <c r="F106" s="15">
        <v>235.07900000000001</v>
      </c>
      <c r="G106" s="16">
        <v>75</v>
      </c>
      <c r="H106" s="26">
        <v>25.899000000000001</v>
      </c>
      <c r="I106" s="17">
        <f t="shared" si="10"/>
        <v>72.430000000000007</v>
      </c>
      <c r="J106" s="18">
        <v>44.05</v>
      </c>
      <c r="K106" s="17">
        <f t="shared" si="12"/>
        <v>18.53</v>
      </c>
      <c r="L106" s="16">
        <v>2.8</v>
      </c>
      <c r="M106" s="27"/>
      <c r="N106" s="20"/>
      <c r="O106" s="15">
        <v>0</v>
      </c>
      <c r="P106" s="15">
        <v>0</v>
      </c>
      <c r="Q106" s="21">
        <f t="shared" si="13"/>
        <v>37.520000000000003</v>
      </c>
      <c r="R106" s="22">
        <f t="shared" si="17"/>
        <v>511.30800000000005</v>
      </c>
      <c r="S106" s="21">
        <f t="shared" si="14"/>
        <v>479.93</v>
      </c>
      <c r="T106" s="21">
        <f t="shared" si="15"/>
        <v>136.59</v>
      </c>
      <c r="U106" s="23">
        <f t="shared" si="16"/>
        <v>1127.828</v>
      </c>
    </row>
    <row r="107" spans="1:21">
      <c r="A107" s="10">
        <v>103</v>
      </c>
      <c r="B107" s="11" t="s">
        <v>72</v>
      </c>
      <c r="C107" s="12">
        <v>66</v>
      </c>
      <c r="D107" s="24">
        <v>3147.99</v>
      </c>
      <c r="E107" s="25"/>
      <c r="F107" s="15">
        <v>1288.5360000000001</v>
      </c>
      <c r="G107" s="16">
        <v>50</v>
      </c>
      <c r="H107" s="26">
        <v>25.899000000000001</v>
      </c>
      <c r="I107" s="17">
        <f t="shared" si="10"/>
        <v>467.89</v>
      </c>
      <c r="J107" s="18">
        <f t="shared" si="11"/>
        <v>144.55000000000001</v>
      </c>
      <c r="K107" s="17">
        <f t="shared" si="12"/>
        <v>119.69</v>
      </c>
      <c r="L107" s="16">
        <v>126</v>
      </c>
      <c r="M107" s="27"/>
      <c r="N107" s="20"/>
      <c r="O107" s="15">
        <v>0</v>
      </c>
      <c r="P107" s="15">
        <v>0</v>
      </c>
      <c r="Q107" s="21">
        <f t="shared" si="13"/>
        <v>242.36</v>
      </c>
      <c r="R107" s="22">
        <f t="shared" si="17"/>
        <v>2464.9249999999997</v>
      </c>
      <c r="S107" s="21">
        <f t="shared" si="14"/>
        <v>3100.4</v>
      </c>
      <c r="T107" s="21">
        <f t="shared" si="15"/>
        <v>882.36</v>
      </c>
      <c r="U107" s="23">
        <f t="shared" si="16"/>
        <v>6447.6849999999995</v>
      </c>
    </row>
    <row r="108" spans="1:21">
      <c r="A108" s="10">
        <v>104</v>
      </c>
      <c r="B108" s="11" t="s">
        <v>72</v>
      </c>
      <c r="C108" s="12">
        <v>68</v>
      </c>
      <c r="D108" s="24">
        <v>2585.2800000000002</v>
      </c>
      <c r="E108" s="25"/>
      <c r="F108" s="15">
        <v>1065.74</v>
      </c>
      <c r="G108" s="16">
        <v>17593</v>
      </c>
      <c r="H108" s="26">
        <v>25.899000000000001</v>
      </c>
      <c r="I108" s="17">
        <f t="shared" si="10"/>
        <v>384.25</v>
      </c>
      <c r="J108" s="18">
        <v>364.54</v>
      </c>
      <c r="K108" s="17">
        <f t="shared" si="12"/>
        <v>98.3</v>
      </c>
      <c r="L108" s="16">
        <v>105</v>
      </c>
      <c r="M108" s="27"/>
      <c r="N108" s="20"/>
      <c r="O108" s="15">
        <v>0</v>
      </c>
      <c r="P108" s="15">
        <v>0</v>
      </c>
      <c r="Q108" s="21">
        <f t="shared" si="13"/>
        <v>199.04</v>
      </c>
      <c r="R108" s="22">
        <f t="shared" si="17"/>
        <v>19835.769000000004</v>
      </c>
      <c r="S108" s="21">
        <f t="shared" si="14"/>
        <v>2546.1999999999998</v>
      </c>
      <c r="T108" s="21">
        <f t="shared" si="15"/>
        <v>724.64</v>
      </c>
      <c r="U108" s="23">
        <f t="shared" si="16"/>
        <v>23106.609000000004</v>
      </c>
    </row>
    <row r="109" spans="1:21">
      <c r="A109" s="10">
        <v>105</v>
      </c>
      <c r="B109" s="11" t="s">
        <v>72</v>
      </c>
      <c r="C109" s="12">
        <v>70</v>
      </c>
      <c r="D109" s="24">
        <v>1435.24</v>
      </c>
      <c r="E109" s="25"/>
      <c r="F109" s="15">
        <v>610.4</v>
      </c>
      <c r="G109" s="16">
        <v>75</v>
      </c>
      <c r="H109" s="26">
        <v>25.899000000000001</v>
      </c>
      <c r="I109" s="17">
        <f t="shared" si="10"/>
        <v>213.32</v>
      </c>
      <c r="J109" s="18">
        <f t="shared" si="11"/>
        <v>65.900000000000006</v>
      </c>
      <c r="K109" s="17">
        <f t="shared" si="12"/>
        <v>54.57</v>
      </c>
      <c r="L109" s="16">
        <v>82.6</v>
      </c>
      <c r="M109" s="27"/>
      <c r="N109" s="20"/>
      <c r="O109" s="15">
        <v>0</v>
      </c>
      <c r="P109" s="15">
        <v>0</v>
      </c>
      <c r="Q109" s="21">
        <f t="shared" si="13"/>
        <v>110.5</v>
      </c>
      <c r="R109" s="22">
        <f t="shared" si="17"/>
        <v>1238.1889999999999</v>
      </c>
      <c r="S109" s="21">
        <f t="shared" si="14"/>
        <v>1413.54</v>
      </c>
      <c r="T109" s="21">
        <f t="shared" si="15"/>
        <v>402.29</v>
      </c>
      <c r="U109" s="23">
        <f t="shared" si="16"/>
        <v>3054.0189999999998</v>
      </c>
    </row>
    <row r="110" spans="1:21">
      <c r="A110" s="10">
        <v>106</v>
      </c>
      <c r="B110" s="11" t="s">
        <v>72</v>
      </c>
      <c r="C110" s="12">
        <v>72</v>
      </c>
      <c r="D110" s="24">
        <v>1269.5999999999999</v>
      </c>
      <c r="E110" s="25"/>
      <c r="F110" s="15">
        <v>544.81799999999998</v>
      </c>
      <c r="G110" s="16">
        <v>75</v>
      </c>
      <c r="H110" s="26">
        <v>25.899000000000001</v>
      </c>
      <c r="I110" s="17">
        <f t="shared" si="10"/>
        <v>188.7</v>
      </c>
      <c r="J110" s="18">
        <f t="shared" si="11"/>
        <v>58.3</v>
      </c>
      <c r="K110" s="17">
        <f t="shared" si="12"/>
        <v>48.27</v>
      </c>
      <c r="L110" s="16">
        <v>102.2</v>
      </c>
      <c r="M110" s="27"/>
      <c r="N110" s="20"/>
      <c r="O110" s="15">
        <v>0</v>
      </c>
      <c r="P110" s="15">
        <v>0</v>
      </c>
      <c r="Q110" s="21">
        <f t="shared" si="13"/>
        <v>97.74</v>
      </c>
      <c r="R110" s="22">
        <f t="shared" si="17"/>
        <v>1140.9269999999999</v>
      </c>
      <c r="S110" s="21">
        <f t="shared" si="14"/>
        <v>1250.4100000000001</v>
      </c>
      <c r="T110" s="21">
        <f t="shared" si="15"/>
        <v>355.86</v>
      </c>
      <c r="U110" s="23">
        <f t="shared" si="16"/>
        <v>2747.1970000000001</v>
      </c>
    </row>
    <row r="111" spans="1:21">
      <c r="A111" s="10">
        <v>107</v>
      </c>
      <c r="B111" s="11" t="s">
        <v>72</v>
      </c>
      <c r="C111" s="12" t="s">
        <v>73</v>
      </c>
      <c r="D111" s="24">
        <v>1162.2</v>
      </c>
      <c r="E111" s="25"/>
      <c r="F111" s="15">
        <v>502.29399999999998</v>
      </c>
      <c r="G111" s="16">
        <v>75</v>
      </c>
      <c r="H111" s="26">
        <v>25.899000000000001</v>
      </c>
      <c r="I111" s="17">
        <v>692.74</v>
      </c>
      <c r="J111" s="18">
        <f t="shared" si="11"/>
        <v>53.37</v>
      </c>
      <c r="K111" s="17">
        <f t="shared" si="12"/>
        <v>44.19</v>
      </c>
      <c r="L111" s="16">
        <v>166.6</v>
      </c>
      <c r="M111" s="27"/>
      <c r="N111" s="20"/>
      <c r="O111" s="15">
        <v>0</v>
      </c>
      <c r="P111" s="15">
        <v>0</v>
      </c>
      <c r="Q111" s="21">
        <f t="shared" si="13"/>
        <v>89.48</v>
      </c>
      <c r="R111" s="22">
        <f t="shared" si="17"/>
        <v>1649.5729999999999</v>
      </c>
      <c r="S111" s="21">
        <f t="shared" si="14"/>
        <v>1144.6300000000001</v>
      </c>
      <c r="T111" s="21">
        <f t="shared" si="15"/>
        <v>325.76</v>
      </c>
      <c r="U111" s="23">
        <f t="shared" si="16"/>
        <v>3119.9629999999997</v>
      </c>
    </row>
    <row r="112" spans="1:21">
      <c r="A112" s="10">
        <v>108</v>
      </c>
      <c r="B112" s="11" t="s">
        <v>72</v>
      </c>
      <c r="C112" s="12">
        <v>76</v>
      </c>
      <c r="D112" s="24">
        <v>1017.5</v>
      </c>
      <c r="E112" s="25"/>
      <c r="F112" s="15">
        <v>445.00299999999999</v>
      </c>
      <c r="G112" s="16">
        <v>75</v>
      </c>
      <c r="H112" s="26">
        <v>25.899000000000001</v>
      </c>
      <c r="I112" s="17">
        <f t="shared" si="10"/>
        <v>151.22999999999999</v>
      </c>
      <c r="J112" s="18">
        <f t="shared" si="11"/>
        <v>46.72</v>
      </c>
      <c r="K112" s="17">
        <f t="shared" si="12"/>
        <v>38.69</v>
      </c>
      <c r="L112" s="16">
        <v>47.6</v>
      </c>
      <c r="M112" s="27"/>
      <c r="N112" s="20"/>
      <c r="O112" s="15">
        <v>0</v>
      </c>
      <c r="P112" s="15">
        <v>0</v>
      </c>
      <c r="Q112" s="21">
        <f t="shared" si="13"/>
        <v>78.34</v>
      </c>
      <c r="R112" s="22">
        <f t="shared" si="17"/>
        <v>908.48199999999997</v>
      </c>
      <c r="S112" s="21">
        <f t="shared" si="14"/>
        <v>1002.12</v>
      </c>
      <c r="T112" s="21">
        <f t="shared" si="15"/>
        <v>285.2</v>
      </c>
      <c r="U112" s="23">
        <f t="shared" si="16"/>
        <v>2195.8019999999997</v>
      </c>
    </row>
    <row r="113" spans="1:21">
      <c r="A113" s="10">
        <v>109</v>
      </c>
      <c r="B113" s="11" t="s">
        <v>72</v>
      </c>
      <c r="C113" s="12">
        <v>78</v>
      </c>
      <c r="D113" s="24">
        <v>1442.58</v>
      </c>
      <c r="E113" s="54"/>
      <c r="F113" s="15">
        <v>613.30600000000004</v>
      </c>
      <c r="G113" s="16">
        <v>75</v>
      </c>
      <c r="H113" s="26">
        <v>25.899000000000001</v>
      </c>
      <c r="I113" s="17">
        <f t="shared" si="10"/>
        <v>214.41</v>
      </c>
      <c r="J113" s="18">
        <f t="shared" si="11"/>
        <v>66.239999999999995</v>
      </c>
      <c r="K113" s="17">
        <f t="shared" si="12"/>
        <v>54.85</v>
      </c>
      <c r="L113" s="16">
        <v>152.6</v>
      </c>
      <c r="M113" s="27"/>
      <c r="N113" s="20"/>
      <c r="O113" s="15">
        <v>0</v>
      </c>
      <c r="P113" s="15">
        <v>0</v>
      </c>
      <c r="Q113" s="21">
        <f t="shared" si="13"/>
        <v>111.06</v>
      </c>
      <c r="R113" s="22">
        <f t="shared" si="17"/>
        <v>1313.3649999999998</v>
      </c>
      <c r="S113" s="21">
        <f t="shared" si="14"/>
        <v>1420.77</v>
      </c>
      <c r="T113" s="21">
        <f t="shared" si="15"/>
        <v>404.35</v>
      </c>
      <c r="U113" s="23">
        <f t="shared" si="16"/>
        <v>3138.4849999999997</v>
      </c>
    </row>
    <row r="114" spans="1:21">
      <c r="A114" s="10">
        <v>110</v>
      </c>
      <c r="B114" s="11" t="s">
        <v>72</v>
      </c>
      <c r="C114" s="12">
        <v>80</v>
      </c>
      <c r="D114" s="24">
        <v>1423.8</v>
      </c>
      <c r="E114" s="54"/>
      <c r="F114" s="15">
        <v>605.87099999999998</v>
      </c>
      <c r="G114" s="16">
        <v>14301</v>
      </c>
      <c r="H114" s="26">
        <v>25.899000000000001</v>
      </c>
      <c r="I114" s="17">
        <f t="shared" si="10"/>
        <v>211.62</v>
      </c>
      <c r="J114" s="18">
        <f t="shared" si="11"/>
        <v>65.38</v>
      </c>
      <c r="K114" s="17">
        <f t="shared" si="12"/>
        <v>54.13</v>
      </c>
      <c r="L114" s="16">
        <v>96.6</v>
      </c>
      <c r="M114" s="27"/>
      <c r="N114" s="20"/>
      <c r="O114" s="15">
        <v>0</v>
      </c>
      <c r="P114" s="15">
        <v>0</v>
      </c>
      <c r="Q114" s="21">
        <f t="shared" si="13"/>
        <v>109.62</v>
      </c>
      <c r="R114" s="22">
        <f t="shared" si="17"/>
        <v>15470.119999999999</v>
      </c>
      <c r="S114" s="21">
        <f t="shared" si="14"/>
        <v>1402.28</v>
      </c>
      <c r="T114" s="21">
        <f t="shared" si="15"/>
        <v>399.08</v>
      </c>
      <c r="U114" s="23">
        <f t="shared" si="16"/>
        <v>17271.48</v>
      </c>
    </row>
    <row r="115" spans="1:21">
      <c r="A115" s="10">
        <v>111</v>
      </c>
      <c r="B115" s="11" t="s">
        <v>72</v>
      </c>
      <c r="C115" s="12">
        <v>84</v>
      </c>
      <c r="D115" s="24">
        <v>646.02</v>
      </c>
      <c r="E115" s="54"/>
      <c r="F115" s="15">
        <v>297.92099999999999</v>
      </c>
      <c r="G115" s="16">
        <v>50</v>
      </c>
      <c r="H115" s="26">
        <v>25.899000000000001</v>
      </c>
      <c r="I115" s="17">
        <f t="shared" si="10"/>
        <v>96.02</v>
      </c>
      <c r="J115" s="18">
        <f t="shared" si="11"/>
        <v>29.66</v>
      </c>
      <c r="K115" s="17">
        <f t="shared" si="12"/>
        <v>24.56</v>
      </c>
      <c r="L115" s="16">
        <v>23.8</v>
      </c>
      <c r="M115" s="27"/>
      <c r="N115" s="20"/>
      <c r="O115" s="15">
        <v>0</v>
      </c>
      <c r="P115" s="15">
        <v>0</v>
      </c>
      <c r="Q115" s="21">
        <f t="shared" si="13"/>
        <v>49.74</v>
      </c>
      <c r="R115" s="22">
        <f t="shared" si="17"/>
        <v>597.59999999999991</v>
      </c>
      <c r="S115" s="21">
        <f t="shared" si="14"/>
        <v>636.25</v>
      </c>
      <c r="T115" s="21">
        <f t="shared" si="15"/>
        <v>181.08</v>
      </c>
      <c r="U115" s="23">
        <f t="shared" si="16"/>
        <v>1414.9299999999998</v>
      </c>
    </row>
    <row r="116" spans="1:21">
      <c r="A116" s="10">
        <v>112</v>
      </c>
      <c r="B116" s="11" t="s">
        <v>72</v>
      </c>
      <c r="C116" s="12">
        <v>86</v>
      </c>
      <c r="D116" s="24">
        <v>1449.78</v>
      </c>
      <c r="E116" s="54"/>
      <c r="F116" s="15">
        <v>616.15700000000004</v>
      </c>
      <c r="G116" s="16">
        <v>288</v>
      </c>
      <c r="H116" s="26">
        <v>25.899000000000001</v>
      </c>
      <c r="I116" s="17">
        <f t="shared" si="10"/>
        <v>215.48</v>
      </c>
      <c r="J116" s="18">
        <f t="shared" si="11"/>
        <v>66.569999999999993</v>
      </c>
      <c r="K116" s="17">
        <f t="shared" si="12"/>
        <v>55.12</v>
      </c>
      <c r="L116" s="16">
        <v>11.2</v>
      </c>
      <c r="M116" s="27"/>
      <c r="N116" s="20"/>
      <c r="O116" s="15">
        <v>0</v>
      </c>
      <c r="P116" s="15">
        <v>0</v>
      </c>
      <c r="Q116" s="21">
        <f t="shared" si="13"/>
        <v>111.62</v>
      </c>
      <c r="R116" s="22">
        <f t="shared" si="17"/>
        <v>1390.0459999999998</v>
      </c>
      <c r="S116" s="21">
        <f t="shared" si="14"/>
        <v>1427.86</v>
      </c>
      <c r="T116" s="21">
        <f t="shared" si="15"/>
        <v>406.36</v>
      </c>
      <c r="U116" s="23">
        <f t="shared" si="16"/>
        <v>3224.2660000000001</v>
      </c>
    </row>
    <row r="117" spans="1:21">
      <c r="A117" s="10">
        <v>113</v>
      </c>
      <c r="B117" s="11" t="s">
        <v>72</v>
      </c>
      <c r="C117" s="12">
        <v>88</v>
      </c>
      <c r="D117" s="24">
        <v>1446.8</v>
      </c>
      <c r="E117" s="54"/>
      <c r="F117" s="15">
        <v>614.97699999999998</v>
      </c>
      <c r="G117" s="16">
        <v>0</v>
      </c>
      <c r="H117" s="26">
        <v>25.899000000000001</v>
      </c>
      <c r="I117" s="17">
        <f t="shared" si="10"/>
        <v>215.04</v>
      </c>
      <c r="J117" s="18">
        <f t="shared" si="11"/>
        <v>66.44</v>
      </c>
      <c r="K117" s="17">
        <f t="shared" si="12"/>
        <v>55.01</v>
      </c>
      <c r="L117" s="16">
        <v>14</v>
      </c>
      <c r="M117" s="27"/>
      <c r="N117" s="20"/>
      <c r="O117" s="15">
        <v>0</v>
      </c>
      <c r="P117" s="15">
        <v>0</v>
      </c>
      <c r="Q117" s="21">
        <f t="shared" si="13"/>
        <v>111.39</v>
      </c>
      <c r="R117" s="22">
        <f t="shared" si="17"/>
        <v>1102.7560000000001</v>
      </c>
      <c r="S117" s="21">
        <f t="shared" si="14"/>
        <v>1424.93</v>
      </c>
      <c r="T117" s="21">
        <f t="shared" si="15"/>
        <v>405.53</v>
      </c>
      <c r="U117" s="23">
        <f t="shared" si="16"/>
        <v>2933.2160000000003</v>
      </c>
    </row>
    <row r="118" spans="1:21">
      <c r="A118" s="10">
        <v>114</v>
      </c>
      <c r="B118" s="11" t="s">
        <v>72</v>
      </c>
      <c r="C118" s="12">
        <v>90</v>
      </c>
      <c r="D118" s="24">
        <v>636.91</v>
      </c>
      <c r="E118" s="54"/>
      <c r="F118" s="15">
        <v>294.31400000000002</v>
      </c>
      <c r="G118" s="16">
        <v>75</v>
      </c>
      <c r="H118" s="26">
        <v>25.899000000000001</v>
      </c>
      <c r="I118" s="17">
        <f t="shared" si="10"/>
        <v>94.66</v>
      </c>
      <c r="J118" s="18">
        <f t="shared" si="11"/>
        <v>29.25</v>
      </c>
      <c r="K118" s="17">
        <f t="shared" si="12"/>
        <v>24.22</v>
      </c>
      <c r="L118" s="16">
        <v>21</v>
      </c>
      <c r="M118" s="27"/>
      <c r="N118" s="20"/>
      <c r="O118" s="15">
        <v>0</v>
      </c>
      <c r="P118" s="15">
        <v>0</v>
      </c>
      <c r="Q118" s="21">
        <f t="shared" si="13"/>
        <v>49.03</v>
      </c>
      <c r="R118" s="22">
        <f t="shared" si="17"/>
        <v>613.37300000000005</v>
      </c>
      <c r="S118" s="21">
        <f t="shared" si="14"/>
        <v>627.28</v>
      </c>
      <c r="T118" s="21">
        <f t="shared" si="15"/>
        <v>178.52</v>
      </c>
      <c r="U118" s="23">
        <f t="shared" si="16"/>
        <v>1419.173</v>
      </c>
    </row>
    <row r="119" spans="1:21">
      <c r="A119" s="10">
        <v>115</v>
      </c>
      <c r="B119" s="11" t="s">
        <v>72</v>
      </c>
      <c r="C119" s="12">
        <v>94</v>
      </c>
      <c r="D119" s="24">
        <v>649.16</v>
      </c>
      <c r="E119" s="54"/>
      <c r="F119" s="15">
        <v>299.16399999999999</v>
      </c>
      <c r="G119" s="16">
        <v>75</v>
      </c>
      <c r="H119" s="26">
        <v>25.899000000000001</v>
      </c>
      <c r="I119" s="17">
        <f t="shared" si="10"/>
        <v>96.48</v>
      </c>
      <c r="J119" s="18">
        <f t="shared" si="11"/>
        <v>29.81</v>
      </c>
      <c r="K119" s="17">
        <f t="shared" si="12"/>
        <v>24.68</v>
      </c>
      <c r="L119" s="16">
        <v>84</v>
      </c>
      <c r="M119" s="27"/>
      <c r="N119" s="20"/>
      <c r="O119" s="15">
        <v>0</v>
      </c>
      <c r="P119" s="15">
        <v>0</v>
      </c>
      <c r="Q119" s="21">
        <f t="shared" si="13"/>
        <v>49.98</v>
      </c>
      <c r="R119" s="22">
        <f t="shared" si="17"/>
        <v>685.01299999999992</v>
      </c>
      <c r="S119" s="21">
        <f t="shared" si="14"/>
        <v>639.35</v>
      </c>
      <c r="T119" s="21">
        <f t="shared" si="15"/>
        <v>181.96</v>
      </c>
      <c r="U119" s="23">
        <f t="shared" si="16"/>
        <v>1506.3229999999999</v>
      </c>
    </row>
    <row r="120" spans="1:21">
      <c r="A120" s="10">
        <v>116</v>
      </c>
      <c r="B120" s="11" t="s">
        <v>72</v>
      </c>
      <c r="C120" s="12">
        <v>96</v>
      </c>
      <c r="D120" s="24">
        <v>1439.07</v>
      </c>
      <c r="E120" s="54"/>
      <c r="F120" s="15">
        <v>611.91700000000003</v>
      </c>
      <c r="G120" s="16">
        <v>18611</v>
      </c>
      <c r="H120" s="26">
        <v>25.899000000000001</v>
      </c>
      <c r="I120" s="17">
        <f t="shared" si="10"/>
        <v>213.89</v>
      </c>
      <c r="J120" s="18">
        <f t="shared" si="11"/>
        <v>66.08</v>
      </c>
      <c r="K120" s="17">
        <f t="shared" si="12"/>
        <v>54.72</v>
      </c>
      <c r="L120" s="16">
        <v>175</v>
      </c>
      <c r="M120" s="27"/>
      <c r="N120" s="20"/>
      <c r="O120" s="15">
        <v>0</v>
      </c>
      <c r="P120" s="15">
        <v>0</v>
      </c>
      <c r="Q120" s="21">
        <f t="shared" si="13"/>
        <v>110.79</v>
      </c>
      <c r="R120" s="22">
        <f t="shared" si="17"/>
        <v>19869.296000000006</v>
      </c>
      <c r="S120" s="21">
        <f t="shared" si="14"/>
        <v>1417.32</v>
      </c>
      <c r="T120" s="21">
        <f t="shared" si="15"/>
        <v>403.36</v>
      </c>
      <c r="U120" s="23">
        <f t="shared" si="16"/>
        <v>21689.976000000006</v>
      </c>
    </row>
    <row r="121" spans="1:21">
      <c r="A121" s="10">
        <v>117</v>
      </c>
      <c r="B121" s="11" t="s">
        <v>74</v>
      </c>
      <c r="C121" s="12">
        <v>25</v>
      </c>
      <c r="D121" s="24">
        <v>856.8</v>
      </c>
      <c r="E121" s="54"/>
      <c r="F121" s="15">
        <f t="shared" si="9"/>
        <v>339.236131256568</v>
      </c>
      <c r="G121" s="16">
        <v>75</v>
      </c>
      <c r="H121" s="26">
        <v>25.899000000000001</v>
      </c>
      <c r="I121" s="17">
        <f t="shared" si="10"/>
        <v>127.35</v>
      </c>
      <c r="J121" s="18">
        <f t="shared" si="11"/>
        <v>39.340000000000003</v>
      </c>
      <c r="K121" s="17">
        <f t="shared" si="12"/>
        <v>32.58</v>
      </c>
      <c r="L121" s="16">
        <v>35</v>
      </c>
      <c r="M121" s="27"/>
      <c r="N121" s="20"/>
      <c r="O121" s="15">
        <v>0</v>
      </c>
      <c r="P121" s="15">
        <v>0</v>
      </c>
      <c r="Q121" s="21">
        <f t="shared" si="13"/>
        <v>65.959999999999994</v>
      </c>
      <c r="R121" s="22">
        <f t="shared" si="17"/>
        <v>740.36513125656813</v>
      </c>
      <c r="S121" s="21">
        <f t="shared" si="14"/>
        <v>843.85</v>
      </c>
      <c r="T121" s="21">
        <f t="shared" si="15"/>
        <v>240.16</v>
      </c>
      <c r="U121" s="23">
        <f t="shared" si="16"/>
        <v>1824.3751312565682</v>
      </c>
    </row>
    <row r="122" spans="1:21">
      <c r="A122" s="10">
        <v>118</v>
      </c>
      <c r="B122" s="11" t="s">
        <v>74</v>
      </c>
      <c r="C122" s="12">
        <v>27</v>
      </c>
      <c r="D122" s="24">
        <v>862.7</v>
      </c>
      <c r="E122" s="54"/>
      <c r="F122" s="15">
        <f t="shared" si="9"/>
        <v>341.57214103062705</v>
      </c>
      <c r="G122" s="16">
        <v>75</v>
      </c>
      <c r="H122" s="26">
        <v>25.899000000000001</v>
      </c>
      <c r="I122" s="17">
        <v>765.22</v>
      </c>
      <c r="J122" s="18">
        <v>102.69</v>
      </c>
      <c r="K122" s="17">
        <f t="shared" si="12"/>
        <v>32.799999999999997</v>
      </c>
      <c r="L122" s="16">
        <v>11.2</v>
      </c>
      <c r="M122" s="27"/>
      <c r="N122" s="20"/>
      <c r="O122" s="15">
        <v>0</v>
      </c>
      <c r="P122" s="15">
        <v>0</v>
      </c>
      <c r="Q122" s="21">
        <f t="shared" si="13"/>
        <v>66.42</v>
      </c>
      <c r="R122" s="22">
        <f t="shared" si="17"/>
        <v>1420.8011410306272</v>
      </c>
      <c r="S122" s="21">
        <f t="shared" si="14"/>
        <v>849.66</v>
      </c>
      <c r="T122" s="21">
        <f t="shared" si="15"/>
        <v>241.81</v>
      </c>
      <c r="U122" s="23">
        <f t="shared" si="16"/>
        <v>2512.2711410306269</v>
      </c>
    </row>
    <row r="123" spans="1:21">
      <c r="A123" s="10">
        <v>119</v>
      </c>
      <c r="B123" s="11" t="s">
        <v>74</v>
      </c>
      <c r="C123" s="12">
        <v>29</v>
      </c>
      <c r="D123" s="24">
        <v>2255.3000000000002</v>
      </c>
      <c r="E123" s="54"/>
      <c r="F123" s="15">
        <f t="shared" si="9"/>
        <v>892.94963448055319</v>
      </c>
      <c r="G123" s="16">
        <v>75</v>
      </c>
      <c r="H123" s="26">
        <v>25.899000000000001</v>
      </c>
      <c r="I123" s="17">
        <v>1149.7</v>
      </c>
      <c r="J123" s="18">
        <v>363.31</v>
      </c>
      <c r="K123" s="17">
        <f t="shared" si="12"/>
        <v>85.75</v>
      </c>
      <c r="L123" s="16">
        <v>11284</v>
      </c>
      <c r="M123" s="27"/>
      <c r="N123" s="20"/>
      <c r="O123" s="15">
        <v>0</v>
      </c>
      <c r="P123" s="15">
        <v>0</v>
      </c>
      <c r="Q123" s="21">
        <f t="shared" si="13"/>
        <v>173.63</v>
      </c>
      <c r="R123" s="22">
        <f t="shared" si="17"/>
        <v>14050.238634480553</v>
      </c>
      <c r="S123" s="21">
        <f t="shared" si="14"/>
        <v>2221.21</v>
      </c>
      <c r="T123" s="21">
        <f t="shared" si="15"/>
        <v>632.15</v>
      </c>
      <c r="U123" s="23">
        <f t="shared" si="16"/>
        <v>16903.598634480553</v>
      </c>
    </row>
    <row r="124" spans="1:21">
      <c r="A124" s="10">
        <v>120</v>
      </c>
      <c r="B124" s="11" t="s">
        <v>74</v>
      </c>
      <c r="C124" s="12">
        <v>35</v>
      </c>
      <c r="D124" s="24">
        <v>769.6</v>
      </c>
      <c r="E124" s="54"/>
      <c r="F124" s="15">
        <f t="shared" si="9"/>
        <v>304.71069866369601</v>
      </c>
      <c r="G124" s="16">
        <v>75</v>
      </c>
      <c r="H124" s="26">
        <v>25.899000000000001</v>
      </c>
      <c r="I124" s="17">
        <f t="shared" si="10"/>
        <v>114.39</v>
      </c>
      <c r="J124" s="18">
        <v>281.17</v>
      </c>
      <c r="K124" s="17">
        <f t="shared" si="12"/>
        <v>29.26</v>
      </c>
      <c r="L124" s="16">
        <v>134.4</v>
      </c>
      <c r="M124" s="27"/>
      <c r="N124" s="20"/>
      <c r="O124" s="15">
        <v>0</v>
      </c>
      <c r="P124" s="15">
        <v>0</v>
      </c>
      <c r="Q124" s="21">
        <f t="shared" si="13"/>
        <v>59.25</v>
      </c>
      <c r="R124" s="22">
        <f t="shared" si="17"/>
        <v>1024.079698663696</v>
      </c>
      <c r="S124" s="21">
        <f t="shared" si="14"/>
        <v>757.97</v>
      </c>
      <c r="T124" s="21">
        <f t="shared" si="15"/>
        <v>215.71</v>
      </c>
      <c r="U124" s="23">
        <f t="shared" si="16"/>
        <v>1997.7596986636961</v>
      </c>
    </row>
    <row r="125" spans="1:21">
      <c r="A125" s="10">
        <v>121</v>
      </c>
      <c r="B125" s="11" t="s">
        <v>74</v>
      </c>
      <c r="C125" s="12" t="s">
        <v>75</v>
      </c>
      <c r="D125" s="24">
        <v>787.9</v>
      </c>
      <c r="E125" s="54"/>
      <c r="F125" s="15">
        <f t="shared" si="9"/>
        <v>311.956288301879</v>
      </c>
      <c r="G125" s="16">
        <v>75</v>
      </c>
      <c r="H125" s="26">
        <v>25.899000000000001</v>
      </c>
      <c r="I125" s="17">
        <f t="shared" si="10"/>
        <v>117.11</v>
      </c>
      <c r="J125" s="18">
        <f t="shared" si="11"/>
        <v>36.18</v>
      </c>
      <c r="K125" s="17">
        <f t="shared" si="12"/>
        <v>29.96</v>
      </c>
      <c r="L125" s="16">
        <v>121.8</v>
      </c>
      <c r="M125" s="27"/>
      <c r="N125" s="20"/>
      <c r="O125" s="15">
        <v>0</v>
      </c>
      <c r="P125" s="15">
        <v>0</v>
      </c>
      <c r="Q125" s="21">
        <f t="shared" si="13"/>
        <v>60.66</v>
      </c>
      <c r="R125" s="22">
        <f t="shared" si="17"/>
        <v>778.56528830187892</v>
      </c>
      <c r="S125" s="21">
        <f t="shared" si="14"/>
        <v>775.99</v>
      </c>
      <c r="T125" s="21">
        <f t="shared" si="15"/>
        <v>220.84</v>
      </c>
      <c r="U125" s="23">
        <f t="shared" si="16"/>
        <v>1775.395288301879</v>
      </c>
    </row>
    <row r="126" spans="1:21">
      <c r="A126" s="10">
        <v>122</v>
      </c>
      <c r="B126" s="11" t="s">
        <v>76</v>
      </c>
      <c r="C126" s="12">
        <v>25</v>
      </c>
      <c r="D126" s="24">
        <v>195.8</v>
      </c>
      <c r="E126" s="54"/>
      <c r="F126" s="15">
        <f t="shared" si="9"/>
        <v>77.523849789958007</v>
      </c>
      <c r="G126" s="16">
        <v>0</v>
      </c>
      <c r="H126" s="26">
        <v>25.899000000000001</v>
      </c>
      <c r="I126" s="17">
        <f t="shared" si="10"/>
        <v>29.1</v>
      </c>
      <c r="J126" s="18">
        <f t="shared" si="11"/>
        <v>8.99</v>
      </c>
      <c r="K126" s="17">
        <f t="shared" si="12"/>
        <v>7.44</v>
      </c>
      <c r="L126" s="16">
        <v>2.8</v>
      </c>
      <c r="M126" s="27"/>
      <c r="N126" s="20"/>
      <c r="O126" s="15">
        <v>0</v>
      </c>
      <c r="P126" s="15">
        <v>0</v>
      </c>
      <c r="Q126" s="21">
        <f t="shared" si="13"/>
        <v>15.07</v>
      </c>
      <c r="R126" s="22">
        <f t="shared" si="17"/>
        <v>166.82284978995801</v>
      </c>
      <c r="S126" s="21">
        <f t="shared" si="14"/>
        <v>192.84</v>
      </c>
      <c r="T126" s="21">
        <f t="shared" si="15"/>
        <v>54.88</v>
      </c>
      <c r="U126" s="23">
        <f t="shared" si="16"/>
        <v>414.54284978995804</v>
      </c>
    </row>
    <row r="127" spans="1:21">
      <c r="A127" s="10">
        <v>123</v>
      </c>
      <c r="B127" s="11" t="s">
        <v>77</v>
      </c>
      <c r="C127" s="12">
        <v>19</v>
      </c>
      <c r="D127" s="24">
        <v>498.6</v>
      </c>
      <c r="E127" s="54"/>
      <c r="F127" s="15">
        <f t="shared" si="9"/>
        <v>197.41262260098603</v>
      </c>
      <c r="G127" s="16">
        <v>0</v>
      </c>
      <c r="H127" s="26">
        <v>25.899000000000001</v>
      </c>
      <c r="I127" s="17">
        <f t="shared" si="10"/>
        <v>74.11</v>
      </c>
      <c r="J127" s="18">
        <f t="shared" si="11"/>
        <v>22.9</v>
      </c>
      <c r="K127" s="17">
        <f t="shared" si="12"/>
        <v>18.96</v>
      </c>
      <c r="L127" s="16">
        <v>4.2</v>
      </c>
      <c r="M127" s="27"/>
      <c r="N127" s="20"/>
      <c r="O127" s="15">
        <v>0</v>
      </c>
      <c r="P127" s="15">
        <v>400</v>
      </c>
      <c r="Q127" s="21">
        <f t="shared" si="13"/>
        <v>38.39</v>
      </c>
      <c r="R127" s="22">
        <f t="shared" si="17"/>
        <v>781.87162260098592</v>
      </c>
      <c r="S127" s="21">
        <f t="shared" si="14"/>
        <v>491.06</v>
      </c>
      <c r="T127" s="21">
        <f t="shared" si="15"/>
        <v>139.75</v>
      </c>
      <c r="U127" s="23">
        <f t="shared" si="16"/>
        <v>1412.681622600986</v>
      </c>
    </row>
    <row r="128" spans="1:21">
      <c r="A128" s="10">
        <v>124</v>
      </c>
      <c r="B128" s="11" t="s">
        <v>77</v>
      </c>
      <c r="C128" s="12">
        <v>23</v>
      </c>
      <c r="D128" s="24">
        <v>2240</v>
      </c>
      <c r="E128" s="54"/>
      <c r="F128" s="15">
        <f t="shared" si="9"/>
        <v>886.89184642240002</v>
      </c>
      <c r="G128" s="16">
        <v>0</v>
      </c>
      <c r="H128" s="26">
        <v>25.899000000000001</v>
      </c>
      <c r="I128" s="17">
        <f t="shared" si="10"/>
        <v>332.93</v>
      </c>
      <c r="J128" s="18">
        <f t="shared" si="11"/>
        <v>102.86</v>
      </c>
      <c r="K128" s="17">
        <f t="shared" si="12"/>
        <v>85.17</v>
      </c>
      <c r="L128" s="16">
        <v>781.2</v>
      </c>
      <c r="M128" s="27"/>
      <c r="N128" s="20"/>
      <c r="O128" s="15">
        <v>0</v>
      </c>
      <c r="P128" s="15">
        <v>0</v>
      </c>
      <c r="Q128" s="21">
        <f t="shared" si="13"/>
        <v>172.45</v>
      </c>
      <c r="R128" s="22">
        <f t="shared" si="17"/>
        <v>2387.4008464223998</v>
      </c>
      <c r="S128" s="21">
        <f t="shared" si="14"/>
        <v>2206.14</v>
      </c>
      <c r="T128" s="21">
        <f t="shared" si="15"/>
        <v>627.86</v>
      </c>
      <c r="U128" s="23">
        <f t="shared" si="16"/>
        <v>5221.4008464223998</v>
      </c>
    </row>
    <row r="129" spans="1:21">
      <c r="A129" s="10">
        <v>125</v>
      </c>
      <c r="B129" s="11" t="s">
        <v>77</v>
      </c>
      <c r="C129" s="12">
        <v>51</v>
      </c>
      <c r="D129" s="24">
        <v>1764.1</v>
      </c>
      <c r="E129" s="54"/>
      <c r="F129" s="15">
        <f t="shared" si="9"/>
        <v>698.46692244364101</v>
      </c>
      <c r="G129" s="16">
        <v>0</v>
      </c>
      <c r="H129" s="26">
        <v>25.899000000000001</v>
      </c>
      <c r="I129" s="17">
        <f t="shared" si="10"/>
        <v>262.2</v>
      </c>
      <c r="J129" s="18">
        <f t="shared" si="11"/>
        <v>81.010000000000005</v>
      </c>
      <c r="K129" s="17">
        <f t="shared" si="12"/>
        <v>67.069999999999993</v>
      </c>
      <c r="L129" s="16">
        <v>169.68</v>
      </c>
      <c r="M129" s="27"/>
      <c r="N129" s="20"/>
      <c r="O129" s="15">
        <v>0</v>
      </c>
      <c r="P129" s="15">
        <v>1160</v>
      </c>
      <c r="Q129" s="21">
        <f t="shared" si="13"/>
        <v>135.81</v>
      </c>
      <c r="R129" s="22">
        <f t="shared" si="17"/>
        <v>2600.135922443641</v>
      </c>
      <c r="S129" s="21">
        <f t="shared" si="14"/>
        <v>1737.43</v>
      </c>
      <c r="T129" s="21">
        <f t="shared" si="15"/>
        <v>494.47</v>
      </c>
      <c r="U129" s="23">
        <f t="shared" si="16"/>
        <v>4832.0359224436415</v>
      </c>
    </row>
    <row r="130" spans="1:21">
      <c r="A130" s="10">
        <v>126</v>
      </c>
      <c r="B130" s="11" t="s">
        <v>77</v>
      </c>
      <c r="C130" s="12" t="s">
        <v>62</v>
      </c>
      <c r="D130" s="24">
        <v>2936.2</v>
      </c>
      <c r="E130" s="54"/>
      <c r="F130" s="15">
        <f t="shared" si="9"/>
        <v>1162.5409997613619</v>
      </c>
      <c r="G130" s="16">
        <v>2952</v>
      </c>
      <c r="H130" s="26">
        <v>25.899000000000001</v>
      </c>
      <c r="I130" s="17">
        <f t="shared" si="10"/>
        <v>436.41</v>
      </c>
      <c r="J130" s="18">
        <v>1838.23</v>
      </c>
      <c r="K130" s="17">
        <f t="shared" si="12"/>
        <v>111.64</v>
      </c>
      <c r="L130" s="16">
        <v>352.8</v>
      </c>
      <c r="M130" s="27"/>
      <c r="N130" s="20"/>
      <c r="O130" s="15">
        <v>0</v>
      </c>
      <c r="P130" s="15">
        <v>2480</v>
      </c>
      <c r="Q130" s="21">
        <f t="shared" si="13"/>
        <v>226.05</v>
      </c>
      <c r="R130" s="22">
        <f t="shared" si="17"/>
        <v>9585.5699997613629</v>
      </c>
      <c r="S130" s="21">
        <f t="shared" si="14"/>
        <v>2891.82</v>
      </c>
      <c r="T130" s="21">
        <f t="shared" si="15"/>
        <v>823</v>
      </c>
      <c r="U130" s="23">
        <f t="shared" si="16"/>
        <v>13300.389999761363</v>
      </c>
    </row>
    <row r="131" spans="1:21">
      <c r="A131" s="10">
        <v>127</v>
      </c>
      <c r="B131" s="11" t="s">
        <v>77</v>
      </c>
      <c r="C131" s="12">
        <v>53</v>
      </c>
      <c r="D131" s="24">
        <v>1751.25</v>
      </c>
      <c r="E131" s="54"/>
      <c r="F131" s="15">
        <f t="shared" si="9"/>
        <v>693.37917234251256</v>
      </c>
      <c r="G131" s="16">
        <v>780</v>
      </c>
      <c r="H131" s="26">
        <v>25.899000000000001</v>
      </c>
      <c r="I131" s="17">
        <f t="shared" si="10"/>
        <v>260.29000000000002</v>
      </c>
      <c r="J131" s="18">
        <v>479.07</v>
      </c>
      <c r="K131" s="17">
        <f t="shared" si="12"/>
        <v>66.58</v>
      </c>
      <c r="L131" s="16">
        <v>441</v>
      </c>
      <c r="M131" s="27"/>
      <c r="N131" s="20"/>
      <c r="O131" s="15">
        <v>0</v>
      </c>
      <c r="P131" s="15">
        <v>1440</v>
      </c>
      <c r="Q131" s="21">
        <f t="shared" si="13"/>
        <v>134.83000000000001</v>
      </c>
      <c r="R131" s="22">
        <f t="shared" si="17"/>
        <v>4321.0481723425128</v>
      </c>
      <c r="S131" s="21">
        <f t="shared" si="14"/>
        <v>1724.78</v>
      </c>
      <c r="T131" s="21">
        <f t="shared" si="15"/>
        <v>490.86</v>
      </c>
      <c r="U131" s="23">
        <f t="shared" si="16"/>
        <v>6536.6881723425122</v>
      </c>
    </row>
    <row r="132" spans="1:21">
      <c r="A132" s="33">
        <v>128</v>
      </c>
      <c r="B132" s="34" t="s">
        <v>78</v>
      </c>
      <c r="C132" s="35" t="s">
        <v>79</v>
      </c>
      <c r="D132" s="36">
        <v>3321.4</v>
      </c>
      <c r="E132" s="55"/>
      <c r="F132" s="15">
        <f t="shared" si="9"/>
        <v>1315.0547226372141</v>
      </c>
      <c r="G132" s="38">
        <v>900</v>
      </c>
      <c r="H132" s="50">
        <v>205.9409</v>
      </c>
      <c r="I132" s="17">
        <f t="shared" si="10"/>
        <v>493.66</v>
      </c>
      <c r="J132" s="18">
        <v>1344.22</v>
      </c>
      <c r="K132" s="17">
        <f t="shared" si="12"/>
        <v>126.28</v>
      </c>
      <c r="L132" s="16">
        <v>936.6</v>
      </c>
      <c r="M132" s="56">
        <v>488.6</v>
      </c>
      <c r="N132" s="57">
        <v>4272.72</v>
      </c>
      <c r="O132" s="15">
        <v>0</v>
      </c>
      <c r="P132" s="15">
        <v>1160</v>
      </c>
      <c r="Q132" s="21">
        <f t="shared" si="13"/>
        <v>255.71</v>
      </c>
      <c r="R132" s="22">
        <f t="shared" si="17"/>
        <v>11498.785622637213</v>
      </c>
      <c r="S132" s="21">
        <f t="shared" si="14"/>
        <v>3271.19</v>
      </c>
      <c r="T132" s="21">
        <f t="shared" si="15"/>
        <v>930.97</v>
      </c>
      <c r="U132" s="23">
        <f t="shared" si="16"/>
        <v>15700.945622637213</v>
      </c>
    </row>
    <row r="133" spans="1:21">
      <c r="A133" s="33">
        <v>129</v>
      </c>
      <c r="B133" s="34" t="s">
        <v>80</v>
      </c>
      <c r="C133" s="35" t="s">
        <v>79</v>
      </c>
      <c r="D133" s="36">
        <v>392.9</v>
      </c>
      <c r="E133" s="55"/>
      <c r="F133" s="15">
        <f t="shared" si="9"/>
        <v>155.56241359792901</v>
      </c>
      <c r="G133" s="38">
        <v>0</v>
      </c>
      <c r="H133" s="50">
        <v>46.564999999999998</v>
      </c>
      <c r="I133" s="17">
        <f t="shared" si="10"/>
        <v>58.4</v>
      </c>
      <c r="J133" s="18">
        <f t="shared" si="11"/>
        <v>18.04</v>
      </c>
      <c r="K133" s="17">
        <f t="shared" si="12"/>
        <v>14.94</v>
      </c>
      <c r="L133" s="16">
        <v>1009.4</v>
      </c>
      <c r="M133" s="56"/>
      <c r="N133" s="52"/>
      <c r="O133" s="15">
        <v>0</v>
      </c>
      <c r="P133" s="15">
        <v>0</v>
      </c>
      <c r="Q133" s="21">
        <f t="shared" si="13"/>
        <v>30.25</v>
      </c>
      <c r="R133" s="22">
        <f t="shared" si="17"/>
        <v>1333.157413597929</v>
      </c>
      <c r="S133" s="21">
        <f t="shared" si="14"/>
        <v>386.96</v>
      </c>
      <c r="T133" s="21">
        <f t="shared" si="15"/>
        <v>110.13</v>
      </c>
      <c r="U133" s="23">
        <f t="shared" si="16"/>
        <v>1830.2474135979292</v>
      </c>
    </row>
    <row r="134" spans="1:21">
      <c r="A134" s="10">
        <v>130</v>
      </c>
      <c r="B134" s="11" t="s">
        <v>77</v>
      </c>
      <c r="C134" s="12" t="s">
        <v>81</v>
      </c>
      <c r="D134" s="24">
        <v>2191.8000000000002</v>
      </c>
      <c r="E134" s="54"/>
      <c r="F134" s="15">
        <f t="shared" ref="F134:F142" si="18">(D134+E134)*0.39593386001</f>
        <v>867.80783436991817</v>
      </c>
      <c r="G134" s="16">
        <v>0</v>
      </c>
      <c r="H134" s="26">
        <v>25.899000000000001</v>
      </c>
      <c r="I134" s="17">
        <v>335.77</v>
      </c>
      <c r="J134" s="18">
        <v>1125.75</v>
      </c>
      <c r="K134" s="17">
        <f t="shared" ref="K134:K143" si="19">ROUND((D134+E134)*0.03802116397,2)</f>
        <v>83.33</v>
      </c>
      <c r="L134" s="16">
        <v>628.6</v>
      </c>
      <c r="M134" s="58"/>
      <c r="N134" s="20"/>
      <c r="O134" s="15">
        <v>0</v>
      </c>
      <c r="P134" s="15">
        <v>1240</v>
      </c>
      <c r="Q134" s="21">
        <f t="shared" ref="Q134:Q143" si="20">ROUND((D134+E134)*0.07698809971,2)</f>
        <v>168.74</v>
      </c>
      <c r="R134" s="22">
        <f t="shared" si="17"/>
        <v>4475.896834369918</v>
      </c>
      <c r="S134" s="21">
        <f t="shared" ref="S134:S142" si="21">ROUND((D134+E134)*0.9848838206,2)</f>
        <v>2158.67</v>
      </c>
      <c r="T134" s="21">
        <f t="shared" ref="T134:T142" si="22">ROUND((D134+E134)*0.28029386925,2)</f>
        <v>614.35</v>
      </c>
      <c r="U134" s="23">
        <f t="shared" ref="U134:U143" si="23">R134+S134+T134</f>
        <v>7248.9168343699184</v>
      </c>
    </row>
    <row r="135" spans="1:21">
      <c r="A135" s="33">
        <v>131</v>
      </c>
      <c r="B135" s="34" t="s">
        <v>82</v>
      </c>
      <c r="C135" s="35" t="s">
        <v>83</v>
      </c>
      <c r="D135" s="36">
        <v>3273.4</v>
      </c>
      <c r="E135" s="55"/>
      <c r="F135" s="15">
        <f t="shared" si="18"/>
        <v>1296.0498973567342</v>
      </c>
      <c r="G135" s="38">
        <v>0</v>
      </c>
      <c r="H135" s="50">
        <v>262.23899999999998</v>
      </c>
      <c r="I135" s="17">
        <f t="shared" ref="I135:I143" si="24">ROUND((D135+E135)*0.14862982196,2)</f>
        <v>486.52</v>
      </c>
      <c r="J135" s="18">
        <v>736.75</v>
      </c>
      <c r="K135" s="17">
        <f t="shared" si="19"/>
        <v>124.46</v>
      </c>
      <c r="L135" s="16">
        <v>1531.6</v>
      </c>
      <c r="M135" s="56">
        <v>541.79999999999995</v>
      </c>
      <c r="N135" s="57">
        <v>4272.72</v>
      </c>
      <c r="O135" s="15">
        <v>0</v>
      </c>
      <c r="P135" s="15">
        <v>0</v>
      </c>
      <c r="Q135" s="21">
        <f t="shared" si="20"/>
        <v>252.01</v>
      </c>
      <c r="R135" s="22">
        <f t="shared" si="17"/>
        <v>9504.1488973567339</v>
      </c>
      <c r="S135" s="21">
        <f t="shared" si="21"/>
        <v>3223.92</v>
      </c>
      <c r="T135" s="21">
        <f t="shared" si="22"/>
        <v>917.51</v>
      </c>
      <c r="U135" s="23">
        <f t="shared" si="23"/>
        <v>13645.578897356734</v>
      </c>
    </row>
    <row r="136" spans="1:21">
      <c r="A136" s="33">
        <v>132</v>
      </c>
      <c r="B136" s="34" t="s">
        <v>84</v>
      </c>
      <c r="C136" s="35" t="s">
        <v>83</v>
      </c>
      <c r="D136" s="36">
        <v>392.1</v>
      </c>
      <c r="E136" s="55"/>
      <c r="F136" s="15">
        <f t="shared" si="18"/>
        <v>155.24566650992102</v>
      </c>
      <c r="G136" s="38">
        <v>0</v>
      </c>
      <c r="H136" s="50">
        <v>54.277000000000001</v>
      </c>
      <c r="I136" s="17">
        <f t="shared" si="24"/>
        <v>58.28</v>
      </c>
      <c r="J136" s="18">
        <f t="shared" ref="J136:J143" si="25">ROUND((D136+E136)*0.04591914396,2)</f>
        <v>18</v>
      </c>
      <c r="K136" s="17">
        <f t="shared" si="19"/>
        <v>14.91</v>
      </c>
      <c r="L136" s="16">
        <v>383.6</v>
      </c>
      <c r="M136" s="42"/>
      <c r="N136" s="52"/>
      <c r="O136" s="15">
        <v>0</v>
      </c>
      <c r="P136" s="15">
        <v>0</v>
      </c>
      <c r="Q136" s="21">
        <f t="shared" si="20"/>
        <v>30.19</v>
      </c>
      <c r="R136" s="22">
        <f t="shared" ref="R136:R143" si="26">SUM(F136:Q136)</f>
        <v>714.50266650992103</v>
      </c>
      <c r="S136" s="21">
        <f t="shared" si="21"/>
        <v>386.17</v>
      </c>
      <c r="T136" s="21">
        <f t="shared" si="22"/>
        <v>109.9</v>
      </c>
      <c r="U136" s="23">
        <f t="shared" si="23"/>
        <v>1210.5726665099212</v>
      </c>
    </row>
    <row r="137" spans="1:21">
      <c r="A137" s="10">
        <v>133</v>
      </c>
      <c r="B137" s="11" t="s">
        <v>77</v>
      </c>
      <c r="C137" s="12">
        <v>57</v>
      </c>
      <c r="D137" s="24">
        <v>566.6</v>
      </c>
      <c r="E137" s="54"/>
      <c r="F137" s="15">
        <f t="shared" si="18"/>
        <v>224.33612508166601</v>
      </c>
      <c r="G137" s="16">
        <v>0</v>
      </c>
      <c r="H137" s="26">
        <v>25.899000000000001</v>
      </c>
      <c r="I137" s="17">
        <f t="shared" si="24"/>
        <v>84.21</v>
      </c>
      <c r="J137" s="18">
        <f t="shared" si="25"/>
        <v>26.02</v>
      </c>
      <c r="K137" s="17">
        <f t="shared" si="19"/>
        <v>21.54</v>
      </c>
      <c r="L137" s="16">
        <v>404.6</v>
      </c>
      <c r="M137" s="27"/>
      <c r="N137" s="20"/>
      <c r="O137" s="15">
        <v>0</v>
      </c>
      <c r="P137" s="15">
        <v>360</v>
      </c>
      <c r="Q137" s="21">
        <f t="shared" si="20"/>
        <v>43.62</v>
      </c>
      <c r="R137" s="22">
        <f t="shared" si="26"/>
        <v>1190.225125081666</v>
      </c>
      <c r="S137" s="21">
        <f t="shared" si="21"/>
        <v>558.04</v>
      </c>
      <c r="T137" s="21">
        <f t="shared" si="22"/>
        <v>158.81</v>
      </c>
      <c r="U137" s="23">
        <f t="shared" si="23"/>
        <v>1907.0751250816659</v>
      </c>
    </row>
    <row r="138" spans="1:21">
      <c r="A138" s="10">
        <v>134</v>
      </c>
      <c r="B138" s="11" t="s">
        <v>77</v>
      </c>
      <c r="C138" s="12">
        <v>59</v>
      </c>
      <c r="D138" s="24">
        <v>535.29999999999995</v>
      </c>
      <c r="E138" s="54"/>
      <c r="F138" s="15">
        <f t="shared" si="18"/>
        <v>211.94339526335298</v>
      </c>
      <c r="G138" s="16">
        <v>0</v>
      </c>
      <c r="H138" s="26">
        <v>25.899000000000001</v>
      </c>
      <c r="I138" s="17">
        <f t="shared" si="24"/>
        <v>79.56</v>
      </c>
      <c r="J138" s="18">
        <f t="shared" si="25"/>
        <v>24.58</v>
      </c>
      <c r="K138" s="17">
        <f t="shared" si="19"/>
        <v>20.350000000000001</v>
      </c>
      <c r="L138" s="16">
        <v>107.8</v>
      </c>
      <c r="M138" s="27"/>
      <c r="N138" s="20"/>
      <c r="O138" s="15">
        <v>0</v>
      </c>
      <c r="P138" s="15">
        <v>640</v>
      </c>
      <c r="Q138" s="21">
        <f t="shared" si="20"/>
        <v>41.21</v>
      </c>
      <c r="R138" s="22">
        <f t="shared" si="26"/>
        <v>1151.342395263353</v>
      </c>
      <c r="S138" s="21">
        <f t="shared" si="21"/>
        <v>527.21</v>
      </c>
      <c r="T138" s="21">
        <f t="shared" si="22"/>
        <v>150.04</v>
      </c>
      <c r="U138" s="23">
        <f t="shared" si="23"/>
        <v>1828.592395263353</v>
      </c>
    </row>
    <row r="139" spans="1:21">
      <c r="A139" s="10">
        <v>135</v>
      </c>
      <c r="B139" s="11" t="s">
        <v>77</v>
      </c>
      <c r="C139" s="12">
        <v>61</v>
      </c>
      <c r="D139" s="24">
        <v>540.5</v>
      </c>
      <c r="E139" s="54"/>
      <c r="F139" s="15">
        <f t="shared" si="18"/>
        <v>214.00225133540502</v>
      </c>
      <c r="G139" s="16">
        <v>0</v>
      </c>
      <c r="H139" s="26">
        <v>25.899000000000001</v>
      </c>
      <c r="I139" s="17">
        <f t="shared" si="24"/>
        <v>80.33</v>
      </c>
      <c r="J139" s="18">
        <f t="shared" si="25"/>
        <v>24.82</v>
      </c>
      <c r="K139" s="17">
        <f t="shared" si="19"/>
        <v>20.55</v>
      </c>
      <c r="L139" s="16">
        <v>190.4</v>
      </c>
      <c r="M139" s="27"/>
      <c r="N139" s="20"/>
      <c r="O139" s="15">
        <v>0</v>
      </c>
      <c r="P139" s="15">
        <v>600</v>
      </c>
      <c r="Q139" s="21">
        <f t="shared" si="20"/>
        <v>41.61</v>
      </c>
      <c r="R139" s="22">
        <f t="shared" si="26"/>
        <v>1197.6112513354049</v>
      </c>
      <c r="S139" s="21">
        <f t="shared" si="21"/>
        <v>532.33000000000004</v>
      </c>
      <c r="T139" s="21">
        <f t="shared" si="22"/>
        <v>151.5</v>
      </c>
      <c r="U139" s="23">
        <f t="shared" si="23"/>
        <v>1881.441251335405</v>
      </c>
    </row>
    <row r="140" spans="1:21">
      <c r="A140" s="10">
        <v>136</v>
      </c>
      <c r="B140" s="11" t="s">
        <v>85</v>
      </c>
      <c r="C140" s="12">
        <v>4</v>
      </c>
      <c r="D140" s="24">
        <v>1159.3</v>
      </c>
      <c r="E140" s="54"/>
      <c r="F140" s="15">
        <f t="shared" si="18"/>
        <v>459.00612390959299</v>
      </c>
      <c r="G140" s="16">
        <v>0</v>
      </c>
      <c r="H140" s="26">
        <v>25.899000000000001</v>
      </c>
      <c r="I140" s="17">
        <f t="shared" si="24"/>
        <v>172.31</v>
      </c>
      <c r="J140" s="18">
        <f t="shared" si="25"/>
        <v>53.23</v>
      </c>
      <c r="K140" s="17">
        <f t="shared" si="19"/>
        <v>44.08</v>
      </c>
      <c r="L140" s="16">
        <v>494.2</v>
      </c>
      <c r="M140" s="27"/>
      <c r="N140" s="20"/>
      <c r="O140" s="15">
        <v>0</v>
      </c>
      <c r="P140" s="15">
        <v>0</v>
      </c>
      <c r="Q140" s="21">
        <v>89.22</v>
      </c>
      <c r="R140" s="22">
        <f t="shared" si="26"/>
        <v>1337.9451239095931</v>
      </c>
      <c r="S140" s="21">
        <f t="shared" si="21"/>
        <v>1141.78</v>
      </c>
      <c r="T140" s="21">
        <f t="shared" si="22"/>
        <v>324.94</v>
      </c>
      <c r="U140" s="23">
        <f t="shared" si="23"/>
        <v>2804.6651239095931</v>
      </c>
    </row>
    <row r="141" spans="1:21">
      <c r="A141" s="10">
        <v>137</v>
      </c>
      <c r="B141" s="11" t="s">
        <v>85</v>
      </c>
      <c r="C141" s="12">
        <v>6</v>
      </c>
      <c r="D141" s="24">
        <v>363.8</v>
      </c>
      <c r="E141" s="54"/>
      <c r="F141" s="15">
        <f t="shared" si="18"/>
        <v>144.04073827163802</v>
      </c>
      <c r="G141" s="16">
        <v>0</v>
      </c>
      <c r="H141" s="26">
        <v>25.899000000000001</v>
      </c>
      <c r="I141" s="17">
        <f t="shared" si="24"/>
        <v>54.07</v>
      </c>
      <c r="J141" s="18">
        <f t="shared" si="25"/>
        <v>16.71</v>
      </c>
      <c r="K141" s="17">
        <f t="shared" si="19"/>
        <v>13.83</v>
      </c>
      <c r="L141" s="16">
        <v>5.6</v>
      </c>
      <c r="M141" s="27"/>
      <c r="N141" s="20"/>
      <c r="O141" s="15">
        <v>0</v>
      </c>
      <c r="P141" s="15">
        <v>0</v>
      </c>
      <c r="Q141" s="21">
        <f t="shared" si="20"/>
        <v>28.01</v>
      </c>
      <c r="R141" s="22">
        <f t="shared" si="26"/>
        <v>288.15973827163805</v>
      </c>
      <c r="S141" s="21">
        <f t="shared" si="21"/>
        <v>358.3</v>
      </c>
      <c r="T141" s="21">
        <f t="shared" si="22"/>
        <v>101.97</v>
      </c>
      <c r="U141" s="23">
        <f t="shared" si="23"/>
        <v>748.42973827163814</v>
      </c>
    </row>
    <row r="142" spans="1:21">
      <c r="A142" s="10">
        <v>138</v>
      </c>
      <c r="B142" s="11" t="s">
        <v>86</v>
      </c>
      <c r="C142" s="12">
        <v>13</v>
      </c>
      <c r="D142" s="24">
        <v>2014.8</v>
      </c>
      <c r="E142" s="54"/>
      <c r="F142" s="15">
        <f t="shared" si="18"/>
        <v>797.72754114814802</v>
      </c>
      <c r="G142" s="16">
        <v>0</v>
      </c>
      <c r="H142" s="26">
        <v>25.899000000000001</v>
      </c>
      <c r="I142" s="17">
        <v>299.42</v>
      </c>
      <c r="J142" s="18">
        <f t="shared" si="25"/>
        <v>92.52</v>
      </c>
      <c r="K142" s="17">
        <v>76.599999999999994</v>
      </c>
      <c r="L142" s="16">
        <v>310.8</v>
      </c>
      <c r="M142" s="27"/>
      <c r="N142" s="20"/>
      <c r="O142" s="15">
        <v>0</v>
      </c>
      <c r="P142" s="15">
        <v>0</v>
      </c>
      <c r="Q142" s="21">
        <f t="shared" si="20"/>
        <v>155.12</v>
      </c>
      <c r="R142" s="22">
        <f t="shared" si="26"/>
        <v>1758.0865411481477</v>
      </c>
      <c r="S142" s="21">
        <f t="shared" si="21"/>
        <v>1984.34</v>
      </c>
      <c r="T142" s="21">
        <f t="shared" si="22"/>
        <v>564.74</v>
      </c>
      <c r="U142" s="23">
        <f t="shared" si="23"/>
        <v>4307.1665411481472</v>
      </c>
    </row>
    <row r="143" spans="1:21">
      <c r="A143" s="10">
        <v>139</v>
      </c>
      <c r="B143" s="11" t="s">
        <v>87</v>
      </c>
      <c r="C143" s="12">
        <v>9</v>
      </c>
      <c r="D143" s="24">
        <v>599.5</v>
      </c>
      <c r="E143" s="54"/>
      <c r="F143" s="15">
        <v>237.42099999999999</v>
      </c>
      <c r="G143" s="16">
        <v>0</v>
      </c>
      <c r="H143" s="26">
        <v>25.899000000000001</v>
      </c>
      <c r="I143" s="17">
        <f t="shared" si="24"/>
        <v>89.1</v>
      </c>
      <c r="J143" s="18">
        <f t="shared" si="25"/>
        <v>27.53</v>
      </c>
      <c r="K143" s="17">
        <f t="shared" si="19"/>
        <v>22.79</v>
      </c>
      <c r="L143" s="16">
        <v>481.6</v>
      </c>
      <c r="M143" s="27"/>
      <c r="N143" s="20"/>
      <c r="O143" s="15">
        <v>0</v>
      </c>
      <c r="P143" s="15">
        <v>0</v>
      </c>
      <c r="Q143" s="21">
        <f t="shared" si="20"/>
        <v>46.15</v>
      </c>
      <c r="R143" s="22">
        <f t="shared" si="26"/>
        <v>930.4899999999999</v>
      </c>
      <c r="S143" s="21">
        <v>590.39</v>
      </c>
      <c r="T143" s="21">
        <v>168.07</v>
      </c>
      <c r="U143" s="23">
        <f t="shared" si="23"/>
        <v>1688.9499999999998</v>
      </c>
    </row>
    <row r="144" spans="1:21">
      <c r="A144" s="10"/>
      <c r="B144" s="59"/>
      <c r="C144" s="59"/>
      <c r="D144" s="60">
        <f>SUM(D5:D143)</f>
        <v>214797.10999999993</v>
      </c>
      <c r="E144" s="61">
        <f>SUM(E5:E143)</f>
        <v>4759.0300000000007</v>
      </c>
      <c r="F144" s="61">
        <v>87814.71</v>
      </c>
      <c r="G144" s="61">
        <f t="shared" ref="G144:S144" si="27">SUM(G5:G143)</f>
        <v>71769</v>
      </c>
      <c r="H144" s="61">
        <f t="shared" si="27"/>
        <v>9362.0563000000056</v>
      </c>
      <c r="I144" s="61">
        <v>47872.12</v>
      </c>
      <c r="J144" s="61">
        <v>24376.74</v>
      </c>
      <c r="K144" s="61">
        <v>8347.7800000000007</v>
      </c>
      <c r="L144" s="61">
        <f t="shared" si="27"/>
        <v>63420.279999999992</v>
      </c>
      <c r="M144" s="61">
        <f t="shared" si="27"/>
        <v>5625.2000000000007</v>
      </c>
      <c r="N144" s="61">
        <v>47000</v>
      </c>
      <c r="O144" s="61">
        <f t="shared" si="27"/>
        <v>0</v>
      </c>
      <c r="P144" s="61">
        <f t="shared" si="27"/>
        <v>9480</v>
      </c>
      <c r="Q144" s="61">
        <v>16903.21</v>
      </c>
      <c r="R144" s="62">
        <f t="shared" si="27"/>
        <v>391971.09586463711</v>
      </c>
      <c r="S144" s="61">
        <f t="shared" si="27"/>
        <v>216237.19000000006</v>
      </c>
      <c r="T144" s="63">
        <v>61540.24</v>
      </c>
      <c r="U144" s="23">
        <v>628606.96</v>
      </c>
    </row>
    <row r="145" spans="1:21">
      <c r="A145" s="46"/>
      <c r="B145" s="46"/>
      <c r="C145" s="46"/>
      <c r="D145" s="46"/>
      <c r="E145" s="46"/>
      <c r="F145" s="46"/>
      <c r="G145" s="46"/>
      <c r="H145" s="46"/>
      <c r="I145" s="46"/>
      <c r="J145" s="64"/>
      <c r="K145" s="64"/>
      <c r="L145" s="46"/>
      <c r="M145" s="46"/>
      <c r="N145" s="46"/>
      <c r="O145" s="65"/>
      <c r="P145" s="65"/>
      <c r="Q145" s="65"/>
      <c r="R145" s="65"/>
      <c r="S145" s="66"/>
      <c r="T145" s="66"/>
      <c r="U145" s="66"/>
    </row>
    <row r="146" spans="1:21">
      <c r="A146" s="67"/>
      <c r="B146" s="67"/>
      <c r="C146" s="67"/>
      <c r="D146" s="68">
        <f>D144+E144</f>
        <v>219556.13999999993</v>
      </c>
      <c r="E146" s="67"/>
      <c r="F146" s="67"/>
      <c r="G146" s="46"/>
      <c r="H146" s="46"/>
      <c r="I146" s="46"/>
      <c r="J146" s="46"/>
      <c r="K146" s="46"/>
      <c r="L146" s="46"/>
      <c r="M146" s="46"/>
      <c r="N146" s="46"/>
      <c r="O146" s="65"/>
      <c r="P146" s="65"/>
      <c r="Q146" s="65"/>
      <c r="R146" s="65"/>
      <c r="S146" s="65"/>
      <c r="T146" s="65"/>
      <c r="U146" s="46"/>
    </row>
    <row r="147" spans="1:2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65"/>
      <c r="P147" s="65"/>
      <c r="Q147" s="65"/>
      <c r="R147" s="65"/>
      <c r="S147" s="65"/>
      <c r="T147" s="65"/>
      <c r="U147" s="46"/>
    </row>
  </sheetData>
  <mergeCells count="16">
    <mergeCell ref="U2:U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2020-11-03T13:18:27Z</dcterms:modified>
</cp:coreProperties>
</file>